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https://d.docs.live.net/2920c2c8c905c29a/Área de Trabalho/RG_2019/ANEXOS/CAP. 4/"/>
    </mc:Choice>
  </mc:AlternateContent>
  <xr:revisionPtr revIDLastSave="0" documentId="8_{BB938AC8-7465-484B-AEBE-6A86D8B05442}" xr6:coauthVersionLast="45" xr6:coauthVersionMax="45" xr10:uidLastSave="{00000000-0000-0000-0000-000000000000}"/>
  <bookViews>
    <workbookView xWindow="-120" yWindow="-120" windowWidth="20730" windowHeight="11160" tabRatio="712" activeTab="6" xr2:uid="{00000000-000D-0000-FFFF-FFFF00000000}"/>
  </bookViews>
  <sheets>
    <sheet name="Graduação " sheetId="1" r:id="rId1"/>
    <sheet name="Processos " sheetId="2" r:id="rId2"/>
    <sheet name="Inclusão e Acessibilidade " sheetId="4" r:id="rId3"/>
    <sheet name="Graduação em Números" sheetId="3" r:id="rId4"/>
    <sheet name="Indicadores Semestrais" sheetId="5" r:id="rId5"/>
    <sheet name="Indicadores - Tx de Eva. Suc." sheetId="6" r:id="rId6"/>
    <sheet name="Indicadores - Vagas Residuais" sheetId="8" r:id="rId7"/>
    <sheet name="Indicadores - Tx de Reprovação" sheetId="9" r:id="rId8"/>
    <sheet name="Indicador Enade" sheetId="10" r:id="rId9"/>
  </sheets>
  <definedNames>
    <definedName name="_xlnm._FilterDatabase" localSheetId="6" hidden="1">'Indicadores - Vagas Residuais'!$A$1:$A$48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3" l="1"/>
  <c r="I6" i="3"/>
  <c r="I5" i="3"/>
  <c r="I4" i="3"/>
  <c r="I3" i="3"/>
  <c r="I2" i="3"/>
  <c r="H6" i="1"/>
  <c r="N5" i="1"/>
  <c r="N4" i="1"/>
  <c r="H4" i="1"/>
  <c r="N3" i="1"/>
  <c r="N2" i="1"/>
  <c r="H2" i="1"/>
</calcChain>
</file>

<file path=xl/sharedStrings.xml><?xml version="1.0" encoding="utf-8"?>
<sst xmlns="http://schemas.openxmlformats.org/spreadsheetml/2006/main" count="1391" uniqueCount="378">
  <si>
    <t>Ano</t>
  </si>
  <si>
    <t>N° de cursos</t>
  </si>
  <si>
    <t xml:space="preserve">Nº de Disciplinas </t>
  </si>
  <si>
    <t>Nº  de Monitores Remunerados</t>
  </si>
  <si>
    <t>Nº  de Monitores Voluntários</t>
  </si>
  <si>
    <t>Nº  de Bolsista de Pró-ativa (Anual)</t>
  </si>
  <si>
    <t>Nº  de Projetos de Pró-ativa (Anual)</t>
  </si>
  <si>
    <t>Nº  de Participação a eventos (Anual)</t>
  </si>
  <si>
    <t>Nº  de  Bolsistas de PET Remunerados</t>
  </si>
  <si>
    <t>Nº  de Programas PET</t>
  </si>
  <si>
    <t>Nº  de Projetos de Tutoria</t>
  </si>
  <si>
    <t>Nº  de Bolsistas de Tutoria</t>
  </si>
  <si>
    <t>Nº  Excursões Curriculares</t>
  </si>
  <si>
    <t>R$ com Excursões Curriculares</t>
  </si>
  <si>
    <t>Nº de Bolsas de Estágio (Anual)</t>
  </si>
  <si>
    <t>R$ com Bolsas de Estágio (Anual)</t>
  </si>
  <si>
    <t>2017/1</t>
  </si>
  <si>
    <t>2017/2</t>
  </si>
  <si>
    <t>2018/1</t>
  </si>
  <si>
    <t>2018/2</t>
  </si>
  <si>
    <t>2019/1</t>
  </si>
  <si>
    <t>2019/2</t>
  </si>
  <si>
    <t>Reintegração</t>
  </si>
  <si>
    <t>Transferencia Externa</t>
  </si>
  <si>
    <t>PDG</t>
  </si>
  <si>
    <t>Disciplina Isolada</t>
  </si>
  <si>
    <t>Reopção de Cursos</t>
  </si>
  <si>
    <t>Desligamentos</t>
  </si>
  <si>
    <t>Trancamento Total</t>
  </si>
  <si>
    <t xml:space="preserve">Ano </t>
  </si>
  <si>
    <t>Nº de Eventos realizados</t>
  </si>
  <si>
    <t>Nº de  Atendimentos realizados</t>
  </si>
  <si>
    <t xml:space="preserve">Nº de Materiais desenvolvidos </t>
  </si>
  <si>
    <t>Nº de Profissionais Vinculados</t>
  </si>
  <si>
    <t>Nº de Bolsas</t>
  </si>
  <si>
    <t>*As bolsas foram de BDI, Monitoria Inclusiva, PROEX e PRACE (Projetos desenvolvidos pelo Núcleo)</t>
  </si>
  <si>
    <t>Nº de Alunos Matriculados</t>
  </si>
  <si>
    <t>Nº de Alunos Matriculados Campus OP</t>
  </si>
  <si>
    <t>Nº de Alunos Matriculados Campus Mariana</t>
  </si>
  <si>
    <t>Nº de Alunos Matriculados Campus João Monlevade</t>
  </si>
  <si>
    <t xml:space="preserve">Nº de Alunos a distância </t>
  </si>
  <si>
    <t>Nº de Alunos Diplomados</t>
  </si>
  <si>
    <t>N° de Alunos ingressantes</t>
  </si>
  <si>
    <t>Nº de Inscritos por vaga</t>
  </si>
  <si>
    <t xml:space="preserve">Nº de Docentes que desenvolveram atividades na graduação </t>
  </si>
  <si>
    <t>Semestre Letivo</t>
  </si>
  <si>
    <t>Curso</t>
  </si>
  <si>
    <t>Total Geral</t>
  </si>
  <si>
    <t>N° de Alunos declarados amerelos</t>
  </si>
  <si>
    <t>N° de Alunos declarados brancos</t>
  </si>
  <si>
    <t>N° de Alunos declarados indígenas</t>
  </si>
  <si>
    <t>N° de Alunos não declarados</t>
  </si>
  <si>
    <t xml:space="preserve">N° de Alunos declarados pardos </t>
  </si>
  <si>
    <t xml:space="preserve">N° de Alunos declarados pretos </t>
  </si>
  <si>
    <t>N°  de alunos do gênero masculino</t>
  </si>
  <si>
    <t>N°  de alunos do gênero feminino</t>
  </si>
  <si>
    <t>ADMINISTRACAO PUBLICA-D06</t>
  </si>
  <si>
    <t>ADMINISTRACAO: ADMINISTRACAO PUBLICA-D03</t>
  </si>
  <si>
    <t>ADMINISTRACAO-ADM</t>
  </si>
  <si>
    <t>ARQUITETURA E URBANISMO-ARQ</t>
  </si>
  <si>
    <t>ARTES CENICAS-ACB</t>
  </si>
  <si>
    <t>ARTES CENICAS-ACL</t>
  </si>
  <si>
    <t>CIENCIA DA COMPUTACAO-COM</t>
  </si>
  <si>
    <t>CIENCIA E TECNOLOGIA DE ALIMENTOS-ALI</t>
  </si>
  <si>
    <t>CIENCIAS BIOLOGICAS-CBB</t>
  </si>
  <si>
    <t>CIENCIAS BIOLOGICAS-CBL</t>
  </si>
  <si>
    <t>CIENCIAS ECONOMICAS-ECO</t>
  </si>
  <si>
    <t>DIREITO-DIR</t>
  </si>
  <si>
    <t>EDUCACAO FISICA-EFB</t>
  </si>
  <si>
    <t>EDUCACAO FISICA-EFL</t>
  </si>
  <si>
    <t>ENGENHARIA AMBIENTAL-AMB</t>
  </si>
  <si>
    <t>ENGENHARIA CIVIL-CIV</t>
  </si>
  <si>
    <t>ENGENHARIA DE COMPUTACAO-CJM</t>
  </si>
  <si>
    <t>ENGENHARIA DE CONTROLE E AUTOMACAO-AUT</t>
  </si>
  <si>
    <t>ENGENHARIA DE MINAS-MIN</t>
  </si>
  <si>
    <t>ENGENHARIA DE PRODUCAO-PJM</t>
  </si>
  <si>
    <t>ENGENHARIA DE PRODUCAO-PRO</t>
  </si>
  <si>
    <t>ENGENHARIA ELETRICA-EJM</t>
  </si>
  <si>
    <t>ENGENHARIA GEOLOGICA-GEO</t>
  </si>
  <si>
    <t>ENGENHARIA MECANICA-MEC</t>
  </si>
  <si>
    <t>ENGENHARIA METALURGICA-MET</t>
  </si>
  <si>
    <t>ESTATISTICA-EST</t>
  </si>
  <si>
    <t>FARMACIA-FAR</t>
  </si>
  <si>
    <t>FILOSOFIA-FLB</t>
  </si>
  <si>
    <t>FILOSOFIA-FLL</t>
  </si>
  <si>
    <t>FISICA-FSB</t>
  </si>
  <si>
    <t>FISICA-FSL</t>
  </si>
  <si>
    <t>GEOGRAFIA-D07</t>
  </si>
  <si>
    <t>HISTORIA-HIB</t>
  </si>
  <si>
    <t>HISTORIA-HIL</t>
  </si>
  <si>
    <t>JORNALISMO-JOR</t>
  </si>
  <si>
    <t>LETRAS-LTB</t>
  </si>
  <si>
    <t>LETRAS-LTL</t>
  </si>
  <si>
    <t>MATEMATICA-D05</t>
  </si>
  <si>
    <t>MATEMATICA-MTB</t>
  </si>
  <si>
    <t>MATEMATICA-MTL</t>
  </si>
  <si>
    <t>MEDICINA-MED</t>
  </si>
  <si>
    <t>MUSEOLOGIA-MUL</t>
  </si>
  <si>
    <t>MUSICA-MUS</t>
  </si>
  <si>
    <t>NUTRICAO-NUT</t>
  </si>
  <si>
    <t>PEDAGOGIA-D04</t>
  </si>
  <si>
    <t>PEDAGOGIA-PED</t>
  </si>
  <si>
    <t>QUIMICA INDUSTRIAL-QUI</t>
  </si>
  <si>
    <t>QUIMICA-QLI</t>
  </si>
  <si>
    <t>SERVICO SOCIAL-SER</t>
  </si>
  <si>
    <t>SISTEMAS DE INFORMACAO-SJM</t>
  </si>
  <si>
    <t>TURISMO-TUR</t>
  </si>
  <si>
    <t>ENGENHARIA URBANA-URB</t>
  </si>
  <si>
    <t>LICENCIATURA CIENCIAS NATUREZA MATEMATICA (ITAB.)-CIT</t>
  </si>
  <si>
    <t>LETRAS ESTUDOS LITERARIOS-LTE</t>
  </si>
  <si>
    <t>LETRAS INGLES-LTI</t>
  </si>
  <si>
    <t>LETRAS PORTUGUES-LTP</t>
  </si>
  <si>
    <t>LETRAS TRADUCAO-LTT</t>
  </si>
  <si>
    <t>Unidade Acadêmica</t>
  </si>
  <si>
    <t>Taxa de Evasão 2017</t>
  </si>
  <si>
    <t>Taxa de Evasão 2018</t>
  </si>
  <si>
    <t>Taxa de Evasão 2019</t>
  </si>
  <si>
    <t>Taxa de sucesso 2017</t>
  </si>
  <si>
    <t>Taxa de Sucesso 2018</t>
  </si>
  <si>
    <t>Taxa de sucesso 2019</t>
  </si>
  <si>
    <t>ADMINISTRAÇÃO PÚBLICA-D06</t>
  </si>
  <si>
    <t>CENTRO DE EDUCAÇÃO ABERTA E A DISTÂNCIA</t>
  </si>
  <si>
    <t>-</t>
  </si>
  <si>
    <t>MATEMÁTICA-D05</t>
  </si>
  <si>
    <t>ESCOLA DE DIREITO, TURISMO E MUSEOLOGIA</t>
  </si>
  <si>
    <t>EDUCAÇÃO FÍSICA-EFB</t>
  </si>
  <si>
    <t>ESCOLA DE EDUCAÇÃO FÍSICA</t>
  </si>
  <si>
    <t>EDUCAÇÃO FÍSICA-EFL</t>
  </si>
  <si>
    <t>FARMÁCIA-FAR</t>
  </si>
  <si>
    <t>ESCOLA DE FARMÁCIA</t>
  </si>
  <si>
    <t>ESCOLA DE MEDICINA</t>
  </si>
  <si>
    <t>ESCOLA DE MINAS</t>
  </si>
  <si>
    <t>ENGENHARIA METALÚRGICA-MET</t>
  </si>
  <si>
    <t>ENGENHARIA MECÂNICA-MEC</t>
  </si>
  <si>
    <t>ENGENHARIA DE PRODUÇÃO-PRO</t>
  </si>
  <si>
    <t>ENGENHARIA DE CONTROLE E AUTOMAÇÃO-AUT</t>
  </si>
  <si>
    <t>ENGENHARIA GEOLÓGICA-GEO</t>
  </si>
  <si>
    <t>NUTRIÇÃO-NUT</t>
  </si>
  <si>
    <t>ESCOLA DE NUTRIÇÃO</t>
  </si>
  <si>
    <t>CIÊNCIA E TECNOLOGIA DE ALIMENTOS-ALI</t>
  </si>
  <si>
    <t>SISTEMAS DE INFORMAÇÃO-SJM</t>
  </si>
  <si>
    <t>INSTITUTO DE CIÊNCIAS EXATAS E APLICADAS</t>
  </si>
  <si>
    <t>ENGENHARIA ELÉTRICA-EJM</t>
  </si>
  <si>
    <t>ENGENHARIA DE PRODUÇÃO-PJM</t>
  </si>
  <si>
    <t>ENGENHARIA DE COMPUTAÇÃO-CJM</t>
  </si>
  <si>
    <t>QUÍMICA INDUSTRIAL-QUI</t>
  </si>
  <si>
    <t>INSTITUTO DE CIÊNCIAS EXATAS E BIOLOGICAS</t>
  </si>
  <si>
    <t>QUÍMICA-QLI</t>
  </si>
  <si>
    <t>MATEMÁTICA-MTB</t>
  </si>
  <si>
    <t>MATEMÁTICA-MTL</t>
  </si>
  <si>
    <t>FÍSICA-FSL</t>
  </si>
  <si>
    <t>FÍSICA-FSB</t>
  </si>
  <si>
    <t>CIÊNCIAS BIOLÓGICAS-CBL</t>
  </si>
  <si>
    <t>CIÊNCIA DA COMPUTAÇÃO-COM</t>
  </si>
  <si>
    <t>ESTATÍSTICA-EST</t>
  </si>
  <si>
    <t>CIÊNCIAS BIOLÓGICAS-CBB</t>
  </si>
  <si>
    <t>LETRAS PORTUGUÊS-LTP (Curso em implementação a partir de 2019/2)</t>
  </si>
  <si>
    <t>INSTITUTO DE CIÊNCIAS HUMANAS E SOCIAIS</t>
  </si>
  <si>
    <t>LETRAS INGLÊS-LTI  (Curso em implementação a partir de 2019/2)</t>
  </si>
  <si>
    <t>LETRAS ESTUDOS LITERÁRIOS-LTE  (Curso em implementação a partir de 2019/2)</t>
  </si>
  <si>
    <t>LETRAS TRADUÇÃO-LTT  (Curso em implementação a partir de 2019/2)</t>
  </si>
  <si>
    <t>LETRAS-LTL (Curso em Extinção a partir de 2019/2)</t>
  </si>
  <si>
    <t>LETRAS-LTB (Curso em Extinção a partir de 2019/2)</t>
  </si>
  <si>
    <t>HISTÓRIA-HIB</t>
  </si>
  <si>
    <t>HISTÓRIA-HIL</t>
  </si>
  <si>
    <t>SERVIÇO SOCIAL-SER</t>
  </si>
  <si>
    <t>INSTITUTO DE CIÊNCIAS SOCIAIS APLICADAS</t>
  </si>
  <si>
    <t>ADMINISTRAÇÃO-ADM</t>
  </si>
  <si>
    <t>CIÊNCIAS ECONÔMICAS-ECO</t>
  </si>
  <si>
    <t>MÚSICA-MUS</t>
  </si>
  <si>
    <t>INSTITUTO DE FILOSOFIA, ARTES E CULTURA</t>
  </si>
  <si>
    <t>ARTES CÊNICAS-ACB</t>
  </si>
  <si>
    <t>ARTES CÊNICAS-ACL</t>
  </si>
  <si>
    <t>COD</t>
  </si>
  <si>
    <t>CURSO</t>
  </si>
  <si>
    <t>UNIDADE ACADÊMICA</t>
  </si>
  <si>
    <t>n° de vagas Residuais 2017/1</t>
  </si>
  <si>
    <t>n° de vagas Residuais 2017/2</t>
  </si>
  <si>
    <t>n° de vagas Residuais 2018/1</t>
  </si>
  <si>
    <t>n° de vagas Residuais 2018/2</t>
  </si>
  <si>
    <t>n° de vagas Residuais 2019/1</t>
  </si>
  <si>
    <t>n° de vagas Residuais 2019/2</t>
  </si>
  <si>
    <t>EFL</t>
  </si>
  <si>
    <t>EDUCACAO FISICA - LIC</t>
  </si>
  <si>
    <t>CENTRO DESPORTIVO</t>
  </si>
  <si>
    <t>EFB</t>
  </si>
  <si>
    <t>EDUCACAO FISICA- BAC</t>
  </si>
  <si>
    <t>DIR</t>
  </si>
  <si>
    <t>DIREITO</t>
  </si>
  <si>
    <t>MUL</t>
  </si>
  <si>
    <t>MUSEOLOGIA</t>
  </si>
  <si>
    <t>TUR</t>
  </si>
  <si>
    <t>TURISMO</t>
  </si>
  <si>
    <t>FAR</t>
  </si>
  <si>
    <t>FARMACIA</t>
  </si>
  <si>
    <t>ESCOLA DE FARMACIA</t>
  </si>
  <si>
    <t>MED</t>
  </si>
  <si>
    <t>MEDICINA</t>
  </si>
  <si>
    <t>ARQ</t>
  </si>
  <si>
    <t>ARQUITETURA E URBANISMO</t>
  </si>
  <si>
    <t>AMB</t>
  </si>
  <si>
    <t>ENGENHARIA AMBIENTAL</t>
  </si>
  <si>
    <t>CIV</t>
  </si>
  <si>
    <t>ENGENHARIA CIVIL</t>
  </si>
  <si>
    <t>AUT</t>
  </si>
  <si>
    <t>ENGENHARIA DE CONTROLE E AUTOMACAO</t>
  </si>
  <si>
    <t>MIN</t>
  </si>
  <si>
    <t>ENGENHARIA DE MINAS</t>
  </si>
  <si>
    <t>PRO</t>
  </si>
  <si>
    <t>ENGENHARIA DE PRODUCAO - OP</t>
  </si>
  <si>
    <t>GEO</t>
  </si>
  <si>
    <t>ENGENHARIA GEOLOGICA</t>
  </si>
  <si>
    <t>MEC</t>
  </si>
  <si>
    <t>ENGENHARIA MECANICA</t>
  </si>
  <si>
    <t>MET</t>
  </si>
  <si>
    <t>ENGENHARIA METALURGICA</t>
  </si>
  <si>
    <t>URB</t>
  </si>
  <si>
    <t>ENGENHARIA URBANA</t>
  </si>
  <si>
    <t>ALI</t>
  </si>
  <si>
    <t>CIENCIA E TECNOLOGIA DE ALIMENTOS</t>
  </si>
  <si>
    <t>ESCOLA DE NUTRICAO</t>
  </si>
  <si>
    <t>NUT</t>
  </si>
  <si>
    <t>NUTRICAO</t>
  </si>
  <si>
    <t>CJM</t>
  </si>
  <si>
    <t>ENGENHARIA DE COMPUTACAO</t>
  </si>
  <si>
    <t>INSTITUTO DE CIENCIAS EXATAS E APLICADAS</t>
  </si>
  <si>
    <t>PJM</t>
  </si>
  <si>
    <t>ENGENHARIA DE PRODUCAO-JM</t>
  </si>
  <si>
    <t>EJM</t>
  </si>
  <si>
    <t>ENGENHARIA ELETRICA</t>
  </si>
  <si>
    <t>SJM</t>
  </si>
  <si>
    <t>SISTEMAS DE INFORMACAO</t>
  </si>
  <si>
    <t>COM</t>
  </si>
  <si>
    <t>CIENCIA DA COMPUTACAO</t>
  </si>
  <si>
    <t>INSTITUTO DE CIENCIAS EXATAS E BIOLOGICAS</t>
  </si>
  <si>
    <t>CBL</t>
  </si>
  <si>
    <t>CIENCIAS BIOLOGICAS</t>
  </si>
  <si>
    <t>CBB</t>
  </si>
  <si>
    <t>CIENCIAS BIOLOGICAS - BAC</t>
  </si>
  <si>
    <t>EST</t>
  </si>
  <si>
    <t>ESTATISTICA</t>
  </si>
  <si>
    <t>FSB</t>
  </si>
  <si>
    <t>FISICA - BAC</t>
  </si>
  <si>
    <t>FSL</t>
  </si>
  <si>
    <t>FISICA - LIC</t>
  </si>
  <si>
    <t>MTB</t>
  </si>
  <si>
    <t>MATEMATICA- BAC</t>
  </si>
  <si>
    <t>MTL</t>
  </si>
  <si>
    <t>MATEMATICA- LIC</t>
  </si>
  <si>
    <t>QLI</t>
  </si>
  <si>
    <t>QUIMICA - LIC</t>
  </si>
  <si>
    <t>QUI</t>
  </si>
  <si>
    <t>QUIMICA INDUSTRIAL</t>
  </si>
  <si>
    <t>HIL</t>
  </si>
  <si>
    <t>HISTORIA - LIC</t>
  </si>
  <si>
    <t>INSTITUTO DE CIENCIAS HUMANAS E SOCIAIS</t>
  </si>
  <si>
    <t>HIB</t>
  </si>
  <si>
    <t>HISTORIA- BAC</t>
  </si>
  <si>
    <t>LTB</t>
  </si>
  <si>
    <t>LETRAS- BAC</t>
  </si>
  <si>
    <t>0*</t>
  </si>
  <si>
    <t>LTL</t>
  </si>
  <si>
    <t>LETRAS- LIC</t>
  </si>
  <si>
    <t>PED</t>
  </si>
  <si>
    <t>PEDAGOGIA</t>
  </si>
  <si>
    <t>ADM</t>
  </si>
  <si>
    <t>ADMINISTRACAO</t>
  </si>
  <si>
    <t>INSTITUTO DE CIENCIAS SOCIAIS APLICADAS</t>
  </si>
  <si>
    <t>ECO</t>
  </si>
  <si>
    <t>CIENCIAS ECONOMICAS</t>
  </si>
  <si>
    <t>JOR</t>
  </si>
  <si>
    <t>JORNALISMO</t>
  </si>
  <si>
    <t>SER</t>
  </si>
  <si>
    <t>SERVICO SOCIAL</t>
  </si>
  <si>
    <t>ACB</t>
  </si>
  <si>
    <t>ARTES CENICAS - BAC</t>
  </si>
  <si>
    <t>ACL</t>
  </si>
  <si>
    <t>ARTES CENICAS - LIC</t>
  </si>
  <si>
    <t>FLB</t>
  </si>
  <si>
    <t>FILOSOFIA - BAC</t>
  </si>
  <si>
    <t>FLL</t>
  </si>
  <si>
    <t>FILOSOFIA - LIC</t>
  </si>
  <si>
    <t>MUS</t>
  </si>
  <si>
    <t>MUSICA</t>
  </si>
  <si>
    <t>UFOP</t>
  </si>
  <si>
    <t>DEPARTAMENTO</t>
  </si>
  <si>
    <t>EXERCÍCIO 2017</t>
  </si>
  <si>
    <t>EXERCÍCIO 2018</t>
  </si>
  <si>
    <t>EXERCÍCIO 2019</t>
  </si>
  <si>
    <t>CEAD</t>
  </si>
  <si>
    <t>DEETE</t>
  </si>
  <si>
    <t>DEGEP</t>
  </si>
  <si>
    <t>DEEFD (Antigo CEDUFOP)</t>
  </si>
  <si>
    <t>DEEFD</t>
  </si>
  <si>
    <t>DEDIR</t>
  </si>
  <si>
    <t>EDTM</t>
  </si>
  <si>
    <t>DEMUL</t>
  </si>
  <si>
    <t>DETUR</t>
  </si>
  <si>
    <t>DEACL</t>
  </si>
  <si>
    <t>Escola de Farmácia</t>
  </si>
  <si>
    <t>DEFAR</t>
  </si>
  <si>
    <t>DECGP</t>
  </si>
  <si>
    <t>Escola de Medicina</t>
  </si>
  <si>
    <t>DECPA</t>
  </si>
  <si>
    <t>DEMSC</t>
  </si>
  <si>
    <t>DEAMB</t>
  </si>
  <si>
    <t>Escola de Minas</t>
  </si>
  <si>
    <t>DEARQ</t>
  </si>
  <si>
    <t>DECAT</t>
  </si>
  <si>
    <t>DECIV</t>
  </si>
  <si>
    <t>DEGEO</t>
  </si>
  <si>
    <t>DEMEC</t>
  </si>
  <si>
    <t>DEMET</t>
  </si>
  <si>
    <t>DEMIN</t>
  </si>
  <si>
    <t>DEPRO</t>
  </si>
  <si>
    <t>DEURB</t>
  </si>
  <si>
    <t>DEALI</t>
  </si>
  <si>
    <t>Escola de Nutrição</t>
  </si>
  <si>
    <t>DENCS</t>
  </si>
  <si>
    <t>DECEA</t>
  </si>
  <si>
    <t>ICEA</t>
  </si>
  <si>
    <t>DECSI</t>
  </si>
  <si>
    <t>DEELT</t>
  </si>
  <si>
    <t>DEENP</t>
  </si>
  <si>
    <t>DEBIO</t>
  </si>
  <si>
    <t>ICEB</t>
  </si>
  <si>
    <t>DECBI</t>
  </si>
  <si>
    <t>DECOM</t>
  </si>
  <si>
    <t>DEEMA</t>
  </si>
  <si>
    <t>DEEST</t>
  </si>
  <si>
    <t>DEFIS</t>
  </si>
  <si>
    <t>DEMAT</t>
  </si>
  <si>
    <t>DEQUI</t>
  </si>
  <si>
    <t>DEEDU</t>
  </si>
  <si>
    <t>ICHS</t>
  </si>
  <si>
    <t>DEHIS</t>
  </si>
  <si>
    <t>DELET</t>
  </si>
  <si>
    <t>DECAD</t>
  </si>
  <si>
    <t>ICSA</t>
  </si>
  <si>
    <t>DECEG</t>
  </si>
  <si>
    <t>DECSO</t>
  </si>
  <si>
    <t>DEECO</t>
  </si>
  <si>
    <t>DEJOR</t>
  </si>
  <si>
    <t>DESSO</t>
  </si>
  <si>
    <t>DEART</t>
  </si>
  <si>
    <t>IFAC</t>
  </si>
  <si>
    <t>DEFIL</t>
  </si>
  <si>
    <t>DEMUS</t>
  </si>
  <si>
    <t>CURSOS</t>
  </si>
  <si>
    <t>CICLO AVALIATIVO DO SINAES</t>
  </si>
  <si>
    <t>VERMELHO</t>
  </si>
  <si>
    <t>VERDE</t>
  </si>
  <si>
    <t>AZUL</t>
  </si>
  <si>
    <t>ENADE</t>
  </si>
  <si>
    <t>CPC</t>
  </si>
  <si>
    <t>ADMINISTRAÇÃO PÚBLICA</t>
  </si>
  <si>
    <t>sc</t>
  </si>
  <si>
    <t>GEOGRAFIA</t>
  </si>
  <si>
    <t>MATEMÁTICA</t>
  </si>
  <si>
    <t>SC</t>
  </si>
  <si>
    <t>ENGENHARIA CONTROLE AUTOMACAO</t>
  </si>
  <si>
    <t>ENGENHARIA DE PRODUCAO - PRO</t>
  </si>
  <si>
    <t>ENGENHARIA DE PRODUCAO - PJM</t>
  </si>
  <si>
    <t>CIENCIAS BIOLOGICAS - LIC</t>
  </si>
  <si>
    <t>FISICA – BAC</t>
  </si>
  <si>
    <t>FISICA – LIC</t>
  </si>
  <si>
    <t>MATEMATICA – BAC</t>
  </si>
  <si>
    <t>MATEMATICA – LIC</t>
  </si>
  <si>
    <t>QUIMICA – LIC</t>
  </si>
  <si>
    <t>HISTORIA – BAC</t>
  </si>
  <si>
    <t>HISTORIA – LIC</t>
  </si>
  <si>
    <t>LETRAS – BAC</t>
  </si>
  <si>
    <t>LETRAS – LIC</t>
  </si>
  <si>
    <t>SERVICO SOCIAL(*)</t>
  </si>
  <si>
    <t>ARTES CENICAS – LIC</t>
  </si>
  <si>
    <t>FILOSOFIA – BAC</t>
  </si>
  <si>
    <t>FILOSOFIA – LIC</t>
  </si>
  <si>
    <t>EDUCACAO FISICA - BAC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</si>
</sst>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_ "/>
    <numFmt numFmtId="165" formatCode="&quot;R$&quot;\ #,##0.00_);[Red]\(&quot;R$&quot;\ #,###.00\)"/>
  </numFmts>
  <fonts count="12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b/>
      <sz val="11"/>
      <color theme="0"/>
      <name val="Arial"/>
      <charset val="134"/>
    </font>
    <font>
      <b/>
      <sz val="9"/>
      <color theme="0"/>
      <name val="Arial"/>
      <charset val="134"/>
    </font>
    <font>
      <sz val="9"/>
      <name val="Arial"/>
    </font>
    <font>
      <sz val="10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9"/>
      <color theme="1"/>
      <name val="Arial"/>
      <charset val="134"/>
    </font>
    <font>
      <sz val="11"/>
      <color theme="7"/>
      <name val="Calibri"/>
      <charset val="134"/>
      <scheme val="minor"/>
    </font>
    <font>
      <sz val="9"/>
      <color rgb="FFFF0000"/>
      <name val="Arial"/>
    </font>
    <font>
      <sz val="10"/>
      <color theme="1"/>
      <name val="Arial"/>
      <charset val="134"/>
    </font>
    <font>
      <sz val="11"/>
      <color theme="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left"/>
    </xf>
    <xf numFmtId="0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Alignment="1">
      <alignment vertical="center"/>
    </xf>
    <xf numFmtId="9" fontId="5" fillId="0" borderId="0" xfId="1" applyFont="1" applyFill="1" applyAlignment="1">
      <alignment horizontal="center" vertical="center"/>
    </xf>
    <xf numFmtId="9" fontId="5" fillId="0" borderId="0" xfId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9" fontId="5" fillId="0" borderId="0" xfId="1" applyFont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/>
    </xf>
    <xf numFmtId="9" fontId="4" fillId="0" borderId="2" xfId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0" fontId="4" fillId="0" borderId="2" xfId="0" applyNumberFormat="1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10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/>
    </xf>
    <xf numFmtId="0" fontId="10" fillId="0" borderId="0" xfId="0" applyFont="1" applyFill="1" applyAlignment="1">
      <alignment wrapText="1"/>
    </xf>
    <xf numFmtId="0" fontId="11" fillId="0" borderId="0" xfId="0" applyFont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70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9"/>
        <name val="Arial"/>
        <scheme val="none"/>
      </font>
      <alignment horizontal="center"/>
    </dxf>
    <dxf>
      <font>
        <sz val="9"/>
        <name val="Arial"/>
        <scheme val="none"/>
      </font>
      <alignment horizontal="center"/>
    </dxf>
    <dxf>
      <font>
        <sz val="9"/>
        <name val="Arial"/>
        <scheme val="none"/>
      </font>
      <alignment horizontal="center"/>
    </dxf>
    <dxf>
      <font>
        <sz val="9"/>
        <name val="Arial"/>
        <scheme val="none"/>
      </font>
    </dxf>
    <dxf>
      <font>
        <sz val="9"/>
        <name val="Arial"/>
        <scheme val="none"/>
      </font>
      <alignment horizontal="center"/>
    </dxf>
    <dxf>
      <font>
        <sz val="9"/>
        <name val="Arial"/>
        <scheme val="none"/>
      </font>
      <numFmt numFmtId="14" formatCode="0.00%"/>
      <alignment horizontal="center"/>
    </dxf>
    <dxf>
      <font>
        <sz val="9"/>
        <name val="Arial"/>
        <scheme val="none"/>
      </font>
    </dxf>
    <dxf>
      <font>
        <sz val="9"/>
        <name val="Arial"/>
        <scheme val="none"/>
      </font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horizontal="center"/>
    </dxf>
    <dxf>
      <font>
        <sz val="9"/>
        <name val="Arial"/>
        <scheme val="none"/>
      </font>
      <alignment horizontal="center"/>
    </dxf>
    <dxf>
      <font>
        <sz val="9"/>
        <color rgb="FFFF0000"/>
        <name val="Arial"/>
        <scheme val="none"/>
      </font>
      <numFmt numFmtId="164" formatCode="0.0_ "/>
      <alignment horizontal="center"/>
    </dxf>
    <dxf>
      <font>
        <sz val="9"/>
        <name val="Arial"/>
        <scheme val="none"/>
      </font>
      <alignment horizontal="center"/>
    </dxf>
    <dxf>
      <font>
        <sz val="9"/>
        <name val="Arial"/>
        <scheme val="none"/>
      </font>
      <alignment horizontal="center"/>
    </dxf>
    <dxf>
      <font>
        <sz val="9"/>
        <name val="Arial"/>
        <scheme val="none"/>
      </font>
      <alignment horizontal="center"/>
    </dxf>
    <dxf>
      <font>
        <sz val="9"/>
        <name val="Arial"/>
        <scheme val="none"/>
      </font>
      <alignment horizontal="center"/>
    </dxf>
    <dxf>
      <font>
        <sz val="9"/>
        <name val="Arial"/>
        <scheme val="none"/>
      </font>
      <alignment horizontal="center"/>
    </dxf>
    <dxf>
      <font>
        <sz val="9"/>
        <name val="Arial"/>
        <scheme val="none"/>
      </font>
      <alignment horizontal="center"/>
    </dxf>
    <dxf>
      <font>
        <sz val="9"/>
        <name val="Arial"/>
        <scheme val="none"/>
      </font>
      <alignment horizontal="center"/>
    </dxf>
    <dxf>
      <font>
        <sz val="9"/>
        <name val="Arial"/>
        <scheme val="none"/>
      </font>
      <alignment horizontal="center"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&quot;R$&quot;\ #,##0.00_);[Red]\(&quot;R$&quot;\ #,###.00\)"/>
      <alignment horizontal="center"/>
    </dxf>
    <dxf>
      <alignment horizontal="center"/>
    </dxf>
    <dxf>
      <numFmt numFmtId="165" formatCode="&quot;R$&quot;\ #,##0.00_);[Red]\(&quot;R$&quot;\ #,###.00\)"/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 vertical="center"/>
    </dxf>
    <dxf>
      <alignment horizontal="center" vertic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ela5" displayName="Tabela5" ref="A1:P7" totalsRowShown="0">
  <autoFilter ref="A1:P7" xr:uid="{00000000-0009-0000-0100-000005000000}"/>
  <tableColumns count="16">
    <tableColumn id="1" xr3:uid="{00000000-0010-0000-0000-000001000000}" name="Ano" dataDxfId="69"/>
    <tableColumn id="2" xr3:uid="{00000000-0010-0000-0000-000002000000}" name="N° de cursos" dataDxfId="68"/>
    <tableColumn id="3" xr3:uid="{00000000-0010-0000-0000-000003000000}" name="Nº de Disciplinas " dataDxfId="67"/>
    <tableColumn id="4" xr3:uid="{00000000-0010-0000-0000-000004000000}" name="Nº  de Monitores Remunerados" dataDxfId="66"/>
    <tableColumn id="5" xr3:uid="{00000000-0010-0000-0000-000005000000}" name="Nº  de Monitores Voluntários" dataDxfId="65"/>
    <tableColumn id="6" xr3:uid="{00000000-0010-0000-0000-000006000000}" name="Nº  de Bolsista de Pró-ativa (Anual)" dataDxfId="64"/>
    <tableColumn id="7" xr3:uid="{00000000-0010-0000-0000-000007000000}" name="Nº  de Projetos de Pró-ativa (Anual)" dataDxfId="63"/>
    <tableColumn id="8" xr3:uid="{00000000-0010-0000-0000-000008000000}" name="Nº  de Participação a eventos (Anual)" dataDxfId="62"/>
    <tableColumn id="9" xr3:uid="{00000000-0010-0000-0000-000009000000}" name="Nº  de  Bolsistas de PET Remunerados" dataDxfId="61"/>
    <tableColumn id="10" xr3:uid="{00000000-0010-0000-0000-00000A000000}" name="Nº  de Programas PET" dataDxfId="60"/>
    <tableColumn id="11" xr3:uid="{00000000-0010-0000-0000-00000B000000}" name="Nº  de Projetos de Tutoria" dataDxfId="59"/>
    <tableColumn id="12" xr3:uid="{00000000-0010-0000-0000-00000C000000}" name="Nº  de Bolsistas de Tutoria" dataDxfId="58"/>
    <tableColumn id="13" xr3:uid="{00000000-0010-0000-0000-00000D000000}" name="Nº  Excursões Curriculares" dataDxfId="57"/>
    <tableColumn id="14" xr3:uid="{00000000-0010-0000-0000-00000E000000}" name="R$ com Excursões Curriculares" dataDxfId="56"/>
    <tableColumn id="15" xr3:uid="{00000000-0010-0000-0000-00000F000000}" name="Nº de Bolsas de Estágio (Anual)" dataDxfId="55"/>
    <tableColumn id="16" xr3:uid="{00000000-0010-0000-0000-000010000000}" name="R$ com Bolsas de Estágio (Anual)" dataDxfId="5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a4" displayName="Tabela4" ref="A1:H7" totalsRowShown="0">
  <autoFilter ref="A1:H7" xr:uid="{00000000-0009-0000-0100-000004000000}"/>
  <tableColumns count="8">
    <tableColumn id="1" xr3:uid="{00000000-0010-0000-0100-000001000000}" name="Ano" dataDxfId="53"/>
    <tableColumn id="2" xr3:uid="{00000000-0010-0000-0100-000002000000}" name="Reintegração" dataDxfId="52"/>
    <tableColumn id="3" xr3:uid="{00000000-0010-0000-0100-000003000000}" name="Transferencia Externa" dataDxfId="51"/>
    <tableColumn id="4" xr3:uid="{00000000-0010-0000-0100-000004000000}" name="PDG" dataDxfId="50"/>
    <tableColumn id="5" xr3:uid="{00000000-0010-0000-0100-000005000000}" name="Disciplina Isolada" dataDxfId="49"/>
    <tableColumn id="6" xr3:uid="{00000000-0010-0000-0100-000006000000}" name="Reopção de Cursos" dataDxfId="48"/>
    <tableColumn id="7" xr3:uid="{00000000-0010-0000-0100-000007000000}" name="Desligamentos" dataDxfId="47"/>
    <tableColumn id="8" xr3:uid="{00000000-0010-0000-0100-000008000000}" name="Trancamento Total" dataDxfId="4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A1:F8" totalsRowShown="0">
  <autoFilter ref="A1:F8" xr:uid="{00000000-0009-0000-0100-000002000000}"/>
  <tableColumns count="6">
    <tableColumn id="1" xr3:uid="{00000000-0010-0000-0200-000001000000}" name="Ano " dataDxfId="45"/>
    <tableColumn id="2" xr3:uid="{00000000-0010-0000-0200-000002000000}" name="Nº de Eventos realizados" dataDxfId="44"/>
    <tableColumn id="3" xr3:uid="{00000000-0010-0000-0200-000003000000}" name="Nº de  Atendimentos realizados" dataDxfId="43"/>
    <tableColumn id="4" xr3:uid="{00000000-0010-0000-0200-000004000000}" name="Nº de Materiais desenvolvidos " dataDxfId="42"/>
    <tableColumn id="5" xr3:uid="{00000000-0010-0000-0200-000005000000}" name="Nº de Profissionais Vinculados" dataDxfId="41"/>
    <tableColumn id="6" xr3:uid="{00000000-0010-0000-0200-000006000000}" name="Nº de Bolsas" dataDxfId="4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ela1" displayName="Tabela1" ref="A1:J7" totalsRowShown="0">
  <autoFilter ref="A1:J7" xr:uid="{00000000-0009-0000-0100-000001000000}"/>
  <tableColumns count="10">
    <tableColumn id="1" xr3:uid="{00000000-0010-0000-0300-000001000000}" name="Ano " dataDxfId="39"/>
    <tableColumn id="2" xr3:uid="{00000000-0010-0000-0300-000002000000}" name="Nº de Alunos Matriculados" dataDxfId="38"/>
    <tableColumn id="3" xr3:uid="{00000000-0010-0000-0300-000003000000}" name="Nº de Alunos Matriculados Campus OP" dataDxfId="37"/>
    <tableColumn id="4" xr3:uid="{00000000-0010-0000-0300-000004000000}" name="Nº de Alunos Matriculados Campus Mariana" dataDxfId="36"/>
    <tableColumn id="5" xr3:uid="{00000000-0010-0000-0300-000005000000}" name="Nº de Alunos Matriculados Campus João Monlevade" dataDxfId="35"/>
    <tableColumn id="6" xr3:uid="{00000000-0010-0000-0300-000006000000}" name="Nº de Alunos a distância " dataDxfId="34"/>
    <tableColumn id="7" xr3:uid="{00000000-0010-0000-0300-000007000000}" name="Nº de Alunos Diplomados" dataDxfId="33"/>
    <tableColumn id="8" xr3:uid="{00000000-0010-0000-0300-000008000000}" name="N° de Alunos ingressantes" dataDxfId="32"/>
    <tableColumn id="9" xr3:uid="{00000000-0010-0000-0300-000009000000}" name="Nº de Inscritos por vaga" dataDxfId="31">
      <calculatedColumnFormula>25775/1370</calculatedColumnFormula>
    </tableColumn>
    <tableColumn id="10" xr3:uid="{00000000-0010-0000-0300-00000A000000}" name="Nº de Docentes que desenvolveram atividades na graduação " dataDxfId="3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ela6" displayName="Tabela6" ref="A1:K317" totalsRowShown="0">
  <autoFilter ref="A1:K317" xr:uid="{00000000-0009-0000-0100-000006000000}"/>
  <tableColumns count="11">
    <tableColumn id="1" xr3:uid="{00000000-0010-0000-0400-000001000000}" name="Semestre Letivo" dataDxfId="29"/>
    <tableColumn id="2" xr3:uid="{00000000-0010-0000-0400-000002000000}" name="Curso" dataDxfId="28"/>
    <tableColumn id="3" xr3:uid="{00000000-0010-0000-0400-000003000000}" name="Total Geral" dataDxfId="27"/>
    <tableColumn id="4" xr3:uid="{00000000-0010-0000-0400-000004000000}" name="N° de Alunos declarados amerelos" dataDxfId="26"/>
    <tableColumn id="5" xr3:uid="{00000000-0010-0000-0400-000005000000}" name="N° de Alunos declarados brancos" dataDxfId="25"/>
    <tableColumn id="6" xr3:uid="{00000000-0010-0000-0400-000006000000}" name="N° de Alunos declarados indígenas" dataDxfId="24"/>
    <tableColumn id="7" xr3:uid="{00000000-0010-0000-0400-000007000000}" name="N° de Alunos não declarados" dataDxfId="23"/>
    <tableColumn id="8" xr3:uid="{00000000-0010-0000-0400-000008000000}" name="N° de Alunos declarados pardos " dataDxfId="22"/>
    <tableColumn id="9" xr3:uid="{00000000-0010-0000-0400-000009000000}" name="N° de Alunos declarados pretos " dataDxfId="21"/>
    <tableColumn id="10" xr3:uid="{00000000-0010-0000-0400-00000A000000}" name="N°  de alunos do gênero masculino" dataDxfId="20"/>
    <tableColumn id="11" xr3:uid="{00000000-0010-0000-0400-00000B000000}" name="N°  de alunos do gênero feminino" dataDxfId="1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Tabela6_4" displayName="Tabela6_4" ref="A1:H56" totalsRowShown="0">
  <autoFilter ref="A1:H56" xr:uid="{00000000-0009-0000-0100-000003000000}"/>
  <tableColumns count="8">
    <tableColumn id="1" xr3:uid="{00000000-0010-0000-0500-000001000000}" name="Curso" dataDxfId="18"/>
    <tableColumn id="2" xr3:uid="{00000000-0010-0000-0500-000002000000}" name="Unidade Acadêmica" dataDxfId="17"/>
    <tableColumn id="3" xr3:uid="{00000000-0010-0000-0500-000003000000}" name="Taxa de Evasão 2017" dataDxfId="16"/>
    <tableColumn id="4" xr3:uid="{00000000-0010-0000-0500-000004000000}" name="Taxa de Evasão 2018" dataDxfId="15"/>
    <tableColumn id="5" xr3:uid="{00000000-0010-0000-0500-000005000000}" name="Taxa de Evasão 2019" dataDxfId="14"/>
    <tableColumn id="6" xr3:uid="{00000000-0010-0000-0500-000006000000}" name="Taxa de sucesso 2017" dataDxfId="13"/>
    <tableColumn id="7" xr3:uid="{00000000-0010-0000-0500-000007000000}" name="Taxa de Sucesso 2018" dataDxfId="12"/>
    <tableColumn id="8" xr3:uid="{00000000-0010-0000-0500-000008000000}" name="Taxa de sucesso 2019" dataDxfId="1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a6_48" displayName="Tabela6_48" ref="B1:I49" totalsRowShown="0">
  <autoFilter ref="B1:I49" xr:uid="{00000000-0009-0000-0100-000007000000}"/>
  <tableColumns count="8">
    <tableColumn id="1" xr3:uid="{00000000-0010-0000-0600-000001000000}" name="CURSO" dataDxfId="10"/>
    <tableColumn id="2" xr3:uid="{00000000-0010-0000-0600-000002000000}" name="UNIDADE ACADÊMICA" dataDxfId="9"/>
    <tableColumn id="3" xr3:uid="{00000000-0010-0000-0600-000003000000}" name="n° de vagas Residuais 2017/1" dataDxfId="8"/>
    <tableColumn id="4" xr3:uid="{00000000-0010-0000-0600-000004000000}" name="n° de vagas Residuais 2017/2" dataDxfId="7"/>
    <tableColumn id="5" xr3:uid="{00000000-0010-0000-0600-000005000000}" name="n° de vagas Residuais 2018/1"/>
    <tableColumn id="6" xr3:uid="{00000000-0010-0000-0600-000006000000}" name="n° de vagas Residuais 2018/2" dataDxfId="6"/>
    <tableColumn id="7" xr3:uid="{00000000-0010-0000-0600-000007000000}" name="n° de vagas Residuais 2019/1" dataDxfId="5"/>
    <tableColumn id="8" xr3:uid="{00000000-0010-0000-0600-000008000000}" name="n° de vagas Residuais 2019/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a6_489" displayName="Tabela6_489" ref="A1:E50" totalsRowShown="0">
  <autoFilter ref="A1:E50" xr:uid="{00000000-0009-0000-0100-000008000000}"/>
  <tableColumns count="5">
    <tableColumn id="1" xr3:uid="{00000000-0010-0000-0700-000001000000}" name="DEPARTAMENTO" dataDxfId="4"/>
    <tableColumn id="2" xr3:uid="{00000000-0010-0000-0700-000002000000}" name="UNIDADE ACADÊMICA" dataDxfId="3"/>
    <tableColumn id="3" xr3:uid="{00000000-0010-0000-0700-000003000000}" name="EXERCÍCIO 2017" dataDxfId="2"/>
    <tableColumn id="4" xr3:uid="{00000000-0010-0000-0700-000004000000}" name="EXERCÍCIO 2018" dataDxfId="1"/>
    <tableColumn id="5" xr3:uid="{00000000-0010-0000-0700-000005000000}" name="EXERCÍCIO 201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workbookViewId="0">
      <selection activeCell="G22" sqref="G22"/>
    </sheetView>
  </sheetViews>
  <sheetFormatPr defaultColWidth="9" defaultRowHeight="15"/>
  <cols>
    <col min="1" max="1" width="10" customWidth="1"/>
    <col min="2" max="2" width="18.5703125" customWidth="1"/>
    <col min="3" max="3" width="23.28515625" style="20" customWidth="1"/>
    <col min="4" max="4" width="21.140625" style="33" customWidth="1"/>
    <col min="5" max="5" width="23.42578125" style="33" customWidth="1"/>
    <col min="6" max="6" width="27.5703125" customWidth="1"/>
    <col min="7" max="7" width="28.140625" customWidth="1"/>
    <col min="8" max="8" width="29.42578125" customWidth="1"/>
    <col min="9" max="9" width="20.42578125" customWidth="1"/>
    <col min="10" max="10" width="20.7109375" customWidth="1"/>
    <col min="11" max="11" width="18.42578125" customWidth="1"/>
    <col min="12" max="12" width="16.85546875" customWidth="1"/>
    <col min="13" max="13" width="22.7109375" customWidth="1"/>
    <col min="14" max="14" width="30.28515625" customWidth="1"/>
    <col min="15" max="15" width="23.7109375" customWidth="1"/>
    <col min="16" max="16" width="25" customWidth="1"/>
  </cols>
  <sheetData>
    <row r="1" spans="1:16" s="33" customFormat="1" ht="29.1" customHeight="1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3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37" t="s">
        <v>15</v>
      </c>
    </row>
    <row r="2" spans="1:16">
      <c r="A2" s="27" t="s">
        <v>16</v>
      </c>
      <c r="B2" s="27">
        <v>51</v>
      </c>
      <c r="C2" s="27">
        <v>1747</v>
      </c>
      <c r="D2" s="27">
        <v>258</v>
      </c>
      <c r="E2" s="27">
        <v>165</v>
      </c>
      <c r="F2" s="27">
        <v>119</v>
      </c>
      <c r="G2" s="27">
        <v>31</v>
      </c>
      <c r="H2" s="27">
        <f>270+130+1353</f>
        <v>1753</v>
      </c>
      <c r="I2" s="27">
        <v>101</v>
      </c>
      <c r="J2" s="27">
        <v>9</v>
      </c>
      <c r="K2" s="27">
        <v>9</v>
      </c>
      <c r="L2" s="27">
        <v>13</v>
      </c>
      <c r="M2" s="27"/>
      <c r="N2" s="38">
        <f>156360+257658.4</f>
        <v>414018.4</v>
      </c>
      <c r="O2" s="27">
        <v>138</v>
      </c>
      <c r="P2" s="38">
        <v>87167.75</v>
      </c>
    </row>
    <row r="3" spans="1:16">
      <c r="A3" s="27" t="s">
        <v>17</v>
      </c>
      <c r="B3" s="27">
        <v>51</v>
      </c>
      <c r="C3" s="27">
        <v>1778</v>
      </c>
      <c r="D3" s="27">
        <v>239</v>
      </c>
      <c r="E3" s="27">
        <v>169</v>
      </c>
      <c r="F3" s="27"/>
      <c r="G3" s="27"/>
      <c r="H3" s="27"/>
      <c r="I3" s="27">
        <v>97</v>
      </c>
      <c r="J3" s="27">
        <v>9</v>
      </c>
      <c r="K3" s="27">
        <v>11</v>
      </c>
      <c r="L3" s="27">
        <v>16</v>
      </c>
      <c r="M3" s="27"/>
      <c r="N3" s="38">
        <f>64130+167282.31+34840+59918.04</f>
        <v>326170.34999999998</v>
      </c>
      <c r="O3" s="27"/>
      <c r="P3" s="38"/>
    </row>
    <row r="4" spans="1:16">
      <c r="A4" s="27" t="s">
        <v>18</v>
      </c>
      <c r="B4" s="27">
        <v>53</v>
      </c>
      <c r="C4" s="27">
        <v>1740</v>
      </c>
      <c r="D4" s="27">
        <v>237</v>
      </c>
      <c r="E4" s="27">
        <v>198</v>
      </c>
      <c r="F4" s="27">
        <v>117</v>
      </c>
      <c r="G4" s="27">
        <v>35</v>
      </c>
      <c r="H4" s="27">
        <f>238+78+1501</f>
        <v>1817</v>
      </c>
      <c r="I4" s="27">
        <v>107</v>
      </c>
      <c r="J4" s="27">
        <v>9</v>
      </c>
      <c r="K4" s="27">
        <v>17</v>
      </c>
      <c r="L4" s="27">
        <v>26</v>
      </c>
      <c r="M4" s="27"/>
      <c r="N4" s="38">
        <f>158540+264050.77</f>
        <v>422590.77</v>
      </c>
      <c r="O4" s="27">
        <v>135</v>
      </c>
      <c r="P4" s="38">
        <v>88572.87</v>
      </c>
    </row>
    <row r="5" spans="1:16">
      <c r="A5" s="27" t="s">
        <v>19</v>
      </c>
      <c r="B5" s="27">
        <v>53</v>
      </c>
      <c r="C5" s="27">
        <v>1756</v>
      </c>
      <c r="D5" s="27">
        <v>267</v>
      </c>
      <c r="E5" s="27">
        <v>223</v>
      </c>
      <c r="F5" s="27"/>
      <c r="G5" s="27"/>
      <c r="H5" s="27"/>
      <c r="I5" s="27">
        <v>91</v>
      </c>
      <c r="J5" s="27">
        <v>9</v>
      </c>
      <c r="K5" s="27">
        <v>18</v>
      </c>
      <c r="L5" s="27">
        <v>24</v>
      </c>
      <c r="M5" s="27"/>
      <c r="N5" s="38">
        <f>121690+226091.76</f>
        <v>347781.76</v>
      </c>
      <c r="O5" s="27"/>
      <c r="P5" s="38"/>
    </row>
    <row r="6" spans="1:16">
      <c r="A6" s="27" t="s">
        <v>20</v>
      </c>
      <c r="B6" s="27">
        <v>52</v>
      </c>
      <c r="C6" s="27">
        <v>1776</v>
      </c>
      <c r="D6" s="27">
        <v>270</v>
      </c>
      <c r="E6" s="27">
        <v>217</v>
      </c>
      <c r="F6" s="27">
        <v>54</v>
      </c>
      <c r="G6" s="27">
        <v>40</v>
      </c>
      <c r="H6" s="27">
        <f>0+0+10</f>
        <v>10</v>
      </c>
      <c r="I6" s="27">
        <v>100</v>
      </c>
      <c r="J6" s="27">
        <v>9</v>
      </c>
      <c r="K6" s="27">
        <v>21</v>
      </c>
      <c r="L6" s="27">
        <v>27</v>
      </c>
      <c r="M6" s="27"/>
      <c r="N6" s="38"/>
      <c r="O6" s="27">
        <v>165</v>
      </c>
      <c r="P6" s="38">
        <v>113767.67</v>
      </c>
    </row>
    <row r="7" spans="1:16">
      <c r="A7" s="27" t="s">
        <v>21</v>
      </c>
      <c r="B7" s="27">
        <v>56</v>
      </c>
      <c r="C7" s="27">
        <v>1814</v>
      </c>
      <c r="D7" s="27">
        <v>267</v>
      </c>
      <c r="E7" s="27">
        <v>218</v>
      </c>
      <c r="F7" s="27"/>
      <c r="G7" s="27"/>
      <c r="H7" s="27"/>
      <c r="I7" s="27">
        <v>105</v>
      </c>
      <c r="J7" s="27">
        <v>9</v>
      </c>
      <c r="K7" s="27">
        <v>19</v>
      </c>
      <c r="L7" s="27">
        <v>29</v>
      </c>
      <c r="M7" s="27"/>
      <c r="N7" s="38"/>
      <c r="O7" s="27"/>
      <c r="P7" s="38"/>
    </row>
    <row r="16" spans="1:16">
      <c r="N16" s="39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workbookViewId="0">
      <selection activeCell="H15" sqref="H15"/>
    </sheetView>
  </sheetViews>
  <sheetFormatPr defaultColWidth="9" defaultRowHeight="15"/>
  <cols>
    <col min="1" max="1" width="12.85546875" customWidth="1"/>
    <col min="2" max="2" width="17.140625" customWidth="1"/>
    <col min="3" max="3" width="22" customWidth="1"/>
    <col min="4" max="4" width="14.5703125" customWidth="1"/>
    <col min="5" max="5" width="18.42578125" customWidth="1"/>
    <col min="6" max="6" width="22.42578125" style="20" customWidth="1"/>
    <col min="7" max="7" width="16.7109375" style="20" customWidth="1"/>
    <col min="8" max="8" width="23.7109375" style="20" customWidth="1"/>
  </cols>
  <sheetData>
    <row r="1" spans="1:8">
      <c r="A1" s="20" t="s">
        <v>0</v>
      </c>
      <c r="B1" s="20" t="s">
        <v>22</v>
      </c>
      <c r="C1" s="20" t="s">
        <v>23</v>
      </c>
      <c r="D1" s="20" t="s">
        <v>24</v>
      </c>
      <c r="E1" s="20" t="s">
        <v>25</v>
      </c>
      <c r="F1" s="20" t="s">
        <v>26</v>
      </c>
      <c r="G1" s="20" t="s">
        <v>27</v>
      </c>
      <c r="H1" s="20" t="s">
        <v>28</v>
      </c>
    </row>
    <row r="2" spans="1:8">
      <c r="A2" s="27" t="s">
        <v>16</v>
      </c>
      <c r="B2" s="27">
        <v>4</v>
      </c>
      <c r="C2" s="27">
        <v>64</v>
      </c>
      <c r="D2" s="27">
        <v>95</v>
      </c>
      <c r="E2" s="27">
        <v>54</v>
      </c>
      <c r="F2" s="27">
        <v>18</v>
      </c>
      <c r="G2" s="27">
        <v>1139</v>
      </c>
      <c r="H2" s="27">
        <v>463</v>
      </c>
    </row>
    <row r="3" spans="1:8">
      <c r="A3" s="27" t="s">
        <v>17</v>
      </c>
      <c r="B3" s="27">
        <v>11</v>
      </c>
      <c r="C3" s="27">
        <v>64</v>
      </c>
      <c r="D3" s="27">
        <v>59</v>
      </c>
      <c r="E3" s="27">
        <v>53</v>
      </c>
      <c r="F3" s="27">
        <v>68</v>
      </c>
      <c r="G3" s="27">
        <v>970</v>
      </c>
      <c r="H3" s="27">
        <v>402</v>
      </c>
    </row>
    <row r="4" spans="1:8">
      <c r="A4" s="27" t="s">
        <v>18</v>
      </c>
      <c r="B4" s="27">
        <v>5</v>
      </c>
      <c r="C4" s="27">
        <v>63</v>
      </c>
      <c r="D4" s="27">
        <v>62</v>
      </c>
      <c r="E4" s="27">
        <v>60</v>
      </c>
      <c r="F4" s="27">
        <v>50</v>
      </c>
      <c r="G4" s="27">
        <v>921</v>
      </c>
      <c r="H4" s="27">
        <v>441</v>
      </c>
    </row>
    <row r="5" spans="1:8">
      <c r="A5" s="27" t="s">
        <v>19</v>
      </c>
      <c r="B5" s="27">
        <v>17</v>
      </c>
      <c r="C5" s="27">
        <v>59</v>
      </c>
      <c r="D5" s="27">
        <v>88</v>
      </c>
      <c r="E5" s="27">
        <v>39</v>
      </c>
      <c r="F5" s="27">
        <v>43</v>
      </c>
      <c r="G5" s="27">
        <v>972</v>
      </c>
      <c r="H5" s="27">
        <v>488</v>
      </c>
    </row>
    <row r="6" spans="1:8">
      <c r="A6" s="27" t="s">
        <v>20</v>
      </c>
      <c r="B6" s="27">
        <v>13</v>
      </c>
      <c r="C6" s="27">
        <v>73</v>
      </c>
      <c r="D6" s="27">
        <v>51</v>
      </c>
      <c r="E6" s="27">
        <v>75</v>
      </c>
      <c r="F6" s="27">
        <v>61</v>
      </c>
      <c r="G6" s="27">
        <v>945</v>
      </c>
      <c r="H6" s="27">
        <v>447</v>
      </c>
    </row>
    <row r="7" spans="1:8">
      <c r="A7" s="27" t="s">
        <v>21</v>
      </c>
      <c r="B7" s="27">
        <v>23</v>
      </c>
      <c r="C7" s="27">
        <v>47</v>
      </c>
      <c r="D7" s="27">
        <v>61</v>
      </c>
      <c r="E7" s="27">
        <v>47</v>
      </c>
      <c r="F7" s="27">
        <v>55</v>
      </c>
      <c r="G7" s="27">
        <v>880</v>
      </c>
      <c r="H7" s="27">
        <v>500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workbookViewId="0">
      <selection activeCell="D14" sqref="D14"/>
    </sheetView>
  </sheetViews>
  <sheetFormatPr defaultColWidth="9" defaultRowHeight="15"/>
  <cols>
    <col min="2" max="2" width="25.7109375" customWidth="1"/>
    <col min="3" max="4" width="25.28515625" customWidth="1"/>
    <col min="5" max="5" width="24.5703125" customWidth="1"/>
    <col min="6" max="6" width="22.85546875" customWidth="1"/>
  </cols>
  <sheetData>
    <row r="1" spans="1:6">
      <c r="A1" t="s">
        <v>29</v>
      </c>
      <c r="B1" t="s">
        <v>30</v>
      </c>
      <c r="C1" t="s">
        <v>31</v>
      </c>
      <c r="D1" t="s">
        <v>32</v>
      </c>
      <c r="E1" t="s">
        <v>33</v>
      </c>
      <c r="F1" t="s">
        <v>34</v>
      </c>
    </row>
    <row r="2" spans="1:6">
      <c r="A2" s="27" t="s">
        <v>16</v>
      </c>
      <c r="B2" s="27">
        <v>2</v>
      </c>
      <c r="C2" s="27">
        <v>340</v>
      </c>
      <c r="D2" s="27">
        <v>20</v>
      </c>
      <c r="E2" s="27">
        <v>9</v>
      </c>
      <c r="F2" s="27">
        <v>18</v>
      </c>
    </row>
    <row r="3" spans="1:6">
      <c r="A3" s="27" t="s">
        <v>17</v>
      </c>
      <c r="B3" s="27">
        <v>3</v>
      </c>
      <c r="C3" s="27">
        <v>500</v>
      </c>
      <c r="D3" s="27">
        <v>120</v>
      </c>
      <c r="E3" s="27">
        <v>7</v>
      </c>
      <c r="F3" s="27">
        <v>18</v>
      </c>
    </row>
    <row r="4" spans="1:6">
      <c r="A4" s="27" t="s">
        <v>18</v>
      </c>
      <c r="B4" s="27">
        <v>3</v>
      </c>
      <c r="C4" s="27">
        <v>524</v>
      </c>
      <c r="D4" s="27">
        <v>20</v>
      </c>
      <c r="E4" s="27">
        <v>8</v>
      </c>
      <c r="F4" s="27">
        <v>22</v>
      </c>
    </row>
    <row r="5" spans="1:6">
      <c r="A5" s="27" t="s">
        <v>19</v>
      </c>
      <c r="B5" s="27">
        <v>5</v>
      </c>
      <c r="C5" s="27">
        <v>516</v>
      </c>
      <c r="D5" s="27">
        <v>120</v>
      </c>
      <c r="E5" s="27">
        <v>8</v>
      </c>
      <c r="F5" s="27">
        <v>22</v>
      </c>
    </row>
    <row r="6" spans="1:6">
      <c r="A6" s="27" t="s">
        <v>20</v>
      </c>
      <c r="B6" s="27">
        <v>4</v>
      </c>
      <c r="C6" s="27">
        <v>504</v>
      </c>
      <c r="D6" s="27">
        <v>160</v>
      </c>
      <c r="E6" s="27">
        <v>8</v>
      </c>
      <c r="F6" s="27">
        <v>38</v>
      </c>
    </row>
    <row r="7" spans="1:6">
      <c r="A7" s="27" t="s">
        <v>21</v>
      </c>
      <c r="B7" s="27">
        <v>6</v>
      </c>
      <c r="C7" s="27">
        <v>502</v>
      </c>
      <c r="D7" s="27">
        <v>160</v>
      </c>
      <c r="E7" s="27">
        <v>7</v>
      </c>
      <c r="F7" s="27">
        <v>34</v>
      </c>
    </row>
    <row r="8" spans="1:6" ht="71.099999999999994" customHeight="1">
      <c r="A8" s="20"/>
      <c r="B8" s="11"/>
      <c r="C8" s="11"/>
      <c r="D8" s="11"/>
      <c r="E8" s="11"/>
      <c r="F8" s="36" t="s">
        <v>35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"/>
  <sheetViews>
    <sheetView topLeftCell="E1" workbookViewId="0">
      <selection activeCell="J12" sqref="J12"/>
    </sheetView>
  </sheetViews>
  <sheetFormatPr defaultColWidth="9" defaultRowHeight="15"/>
  <cols>
    <col min="1" max="1" width="9" style="33"/>
    <col min="2" max="2" width="29.7109375" customWidth="1"/>
    <col min="3" max="3" width="25.140625" style="20" customWidth="1"/>
    <col min="4" max="4" width="26.28515625" style="20" customWidth="1"/>
    <col min="5" max="5" width="28.140625" style="20" customWidth="1"/>
    <col min="6" max="6" width="27.85546875" style="20" customWidth="1"/>
    <col min="7" max="7" width="28.7109375" style="20" customWidth="1"/>
    <col min="8" max="8" width="29" style="20" customWidth="1"/>
    <col min="9" max="9" width="27" style="20" customWidth="1"/>
    <col min="10" max="10" width="42.28515625" style="20" customWidth="1"/>
  </cols>
  <sheetData>
    <row r="1" spans="1:10" ht="30">
      <c r="A1" s="33" t="s">
        <v>29</v>
      </c>
      <c r="B1" s="33" t="s">
        <v>36</v>
      </c>
      <c r="C1" s="23" t="s">
        <v>37</v>
      </c>
      <c r="D1" s="23" t="s">
        <v>38</v>
      </c>
      <c r="E1" s="23" t="s">
        <v>39</v>
      </c>
      <c r="F1" s="33" t="s">
        <v>40</v>
      </c>
      <c r="G1" s="33" t="s">
        <v>41</v>
      </c>
      <c r="H1" s="33" t="s">
        <v>42</v>
      </c>
      <c r="I1" s="34" t="s">
        <v>43</v>
      </c>
      <c r="J1" s="23" t="s">
        <v>44</v>
      </c>
    </row>
    <row r="2" spans="1:10" s="10" customFormat="1">
      <c r="A2" s="16" t="s">
        <v>16</v>
      </c>
      <c r="B2" s="27">
        <v>12270</v>
      </c>
      <c r="C2" s="27">
        <v>7050</v>
      </c>
      <c r="D2" s="27">
        <v>2573</v>
      </c>
      <c r="E2" s="27">
        <v>1341</v>
      </c>
      <c r="F2" s="27">
        <v>1306</v>
      </c>
      <c r="G2" s="27">
        <v>745</v>
      </c>
      <c r="H2" s="27">
        <v>1406</v>
      </c>
      <c r="I2" s="35">
        <f>22080/1253</f>
        <v>17.62170790103751</v>
      </c>
      <c r="J2" s="27"/>
    </row>
    <row r="3" spans="1:10" s="10" customFormat="1">
      <c r="A3" s="16" t="s">
        <v>17</v>
      </c>
      <c r="B3" s="27">
        <v>12290</v>
      </c>
      <c r="C3" s="27">
        <v>7144</v>
      </c>
      <c r="D3" s="27">
        <v>2587</v>
      </c>
      <c r="E3" s="27">
        <v>1349</v>
      </c>
      <c r="F3" s="27">
        <v>1210</v>
      </c>
      <c r="G3" s="27">
        <v>773</v>
      </c>
      <c r="H3" s="27">
        <v>1720</v>
      </c>
      <c r="I3" s="35">
        <f>42501/1384</f>
        <v>30.708815028901736</v>
      </c>
      <c r="J3" s="27"/>
    </row>
    <row r="4" spans="1:10" s="10" customFormat="1">
      <c r="A4" s="16" t="s">
        <v>18</v>
      </c>
      <c r="B4" s="27">
        <v>12337</v>
      </c>
      <c r="C4" s="27">
        <v>7210</v>
      </c>
      <c r="D4" s="27">
        <v>2567</v>
      </c>
      <c r="E4" s="27">
        <v>1352</v>
      </c>
      <c r="F4" s="27">
        <v>1208</v>
      </c>
      <c r="G4" s="27">
        <v>798</v>
      </c>
      <c r="H4" s="27">
        <v>1633</v>
      </c>
      <c r="I4" s="35">
        <f>17958/1740</f>
        <v>10.320689655172414</v>
      </c>
      <c r="J4" s="27"/>
    </row>
    <row r="5" spans="1:10" s="29" customFormat="1" ht="12">
      <c r="A5" s="16" t="s">
        <v>19</v>
      </c>
      <c r="B5" s="27">
        <v>12085</v>
      </c>
      <c r="C5" s="27">
        <v>7297</v>
      </c>
      <c r="D5" s="27">
        <v>2579</v>
      </c>
      <c r="E5" s="27">
        <v>1347</v>
      </c>
      <c r="F5" s="27">
        <v>862</v>
      </c>
      <c r="G5" s="27">
        <v>862</v>
      </c>
      <c r="H5" s="27">
        <v>1457</v>
      </c>
      <c r="I5" s="35">
        <f>23434/1420</f>
        <v>16.502816901408451</v>
      </c>
      <c r="J5" s="27"/>
    </row>
    <row r="6" spans="1:10" s="10" customFormat="1">
      <c r="A6" s="16" t="s">
        <v>20</v>
      </c>
      <c r="B6" s="27">
        <v>11993</v>
      </c>
      <c r="C6" s="27">
        <v>7353</v>
      </c>
      <c r="D6" s="27">
        <v>2620</v>
      </c>
      <c r="E6" s="27">
        <v>1364</v>
      </c>
      <c r="F6" s="27">
        <v>656</v>
      </c>
      <c r="G6" s="27">
        <v>716</v>
      </c>
      <c r="H6" s="27">
        <v>1412</v>
      </c>
      <c r="I6" s="35">
        <f>16354/1314</f>
        <v>12.445966514459665</v>
      </c>
      <c r="J6" s="27"/>
    </row>
    <row r="7" spans="1:10" s="10" customFormat="1">
      <c r="A7" s="16" t="s">
        <v>21</v>
      </c>
      <c r="B7" s="27">
        <v>11898</v>
      </c>
      <c r="C7" s="27">
        <v>7317</v>
      </c>
      <c r="D7" s="27">
        <v>2602</v>
      </c>
      <c r="E7" s="27">
        <v>1355</v>
      </c>
      <c r="F7" s="27">
        <v>624</v>
      </c>
      <c r="G7" s="27">
        <v>797</v>
      </c>
      <c r="H7" s="27">
        <v>1437</v>
      </c>
      <c r="I7" s="35">
        <f>25775/1370</f>
        <v>18.813868613138688</v>
      </c>
      <c r="J7" s="27"/>
    </row>
  </sheetData>
  <pageMargins left="0.511811024" right="0.511811024" top="0.78740157499999996" bottom="0.78740157499999996" header="0.31496062000000002" footer="0.31496062000000002"/>
  <pageSetup paperSize="9" orientation="portrait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7"/>
  <sheetViews>
    <sheetView workbookViewId="0">
      <selection activeCell="F17" sqref="F17"/>
    </sheetView>
  </sheetViews>
  <sheetFormatPr defaultColWidth="9" defaultRowHeight="15"/>
  <cols>
    <col min="1" max="1" width="9.85546875" style="20" customWidth="1"/>
    <col min="2" max="2" width="42.85546875" style="32" customWidth="1"/>
    <col min="3" max="3" width="13.7109375" style="20" customWidth="1"/>
    <col min="4" max="4" width="22.5703125" style="20" customWidth="1"/>
    <col min="5" max="5" width="17.5703125" style="20" customWidth="1"/>
    <col min="6" max="6" width="19.85546875" style="20" customWidth="1"/>
    <col min="7" max="7" width="26.28515625" style="20" customWidth="1"/>
    <col min="8" max="9" width="24.7109375" style="20" customWidth="1"/>
    <col min="10" max="10" width="26.5703125" style="20" customWidth="1"/>
    <col min="11" max="11" width="22.28515625" style="20" customWidth="1"/>
  </cols>
  <sheetData>
    <row r="1" spans="1:11" s="10" customFormat="1" ht="45">
      <c r="A1" s="23" t="s">
        <v>45</v>
      </c>
      <c r="B1" s="23" t="s">
        <v>46</v>
      </c>
      <c r="C1" s="23" t="s">
        <v>47</v>
      </c>
      <c r="D1" s="23" t="s">
        <v>48</v>
      </c>
      <c r="E1" s="23" t="s">
        <v>49</v>
      </c>
      <c r="F1" s="23" t="s">
        <v>50</v>
      </c>
      <c r="G1" s="23" t="s">
        <v>51</v>
      </c>
      <c r="H1" s="23" t="s">
        <v>52</v>
      </c>
      <c r="I1" s="23" t="s">
        <v>53</v>
      </c>
      <c r="J1" s="23" t="s">
        <v>54</v>
      </c>
      <c r="K1" s="23" t="s">
        <v>55</v>
      </c>
    </row>
    <row r="2" spans="1:11" s="10" customFormat="1">
      <c r="A2" s="16" t="s">
        <v>16</v>
      </c>
      <c r="B2" s="16" t="s">
        <v>56</v>
      </c>
      <c r="C2" s="27">
        <v>500</v>
      </c>
      <c r="D2" s="27">
        <v>9</v>
      </c>
      <c r="E2" s="27">
        <v>170</v>
      </c>
      <c r="F2" s="27">
        <v>1</v>
      </c>
      <c r="G2" s="27">
        <v>28</v>
      </c>
      <c r="H2" s="27">
        <v>237</v>
      </c>
      <c r="I2" s="27">
        <v>55</v>
      </c>
      <c r="J2" s="27">
        <v>210</v>
      </c>
      <c r="K2" s="27">
        <v>290</v>
      </c>
    </row>
    <row r="3" spans="1:11" s="10" customFormat="1">
      <c r="A3" s="16" t="s">
        <v>16</v>
      </c>
      <c r="B3" s="16" t="s">
        <v>57</v>
      </c>
      <c r="C3" s="27">
        <v>4</v>
      </c>
      <c r="D3" s="27"/>
      <c r="E3" s="27">
        <v>3</v>
      </c>
      <c r="F3" s="27"/>
      <c r="G3" s="27"/>
      <c r="H3" s="27">
        <v>1</v>
      </c>
      <c r="I3" s="27"/>
      <c r="J3" s="27">
        <v>3</v>
      </c>
      <c r="K3" s="27">
        <v>1</v>
      </c>
    </row>
    <row r="4" spans="1:11" s="10" customFormat="1">
      <c r="A4" s="16" t="s">
        <v>16</v>
      </c>
      <c r="B4" s="16" t="s">
        <v>58</v>
      </c>
      <c r="C4" s="27">
        <v>392</v>
      </c>
      <c r="D4" s="27">
        <v>8</v>
      </c>
      <c r="E4" s="27">
        <v>162</v>
      </c>
      <c r="F4" s="27">
        <v>1</v>
      </c>
      <c r="G4" s="27">
        <v>17</v>
      </c>
      <c r="H4" s="27">
        <v>152</v>
      </c>
      <c r="I4" s="27">
        <v>52</v>
      </c>
      <c r="J4" s="27">
        <v>180</v>
      </c>
      <c r="K4" s="27">
        <v>212</v>
      </c>
    </row>
    <row r="5" spans="1:11">
      <c r="A5" s="16" t="s">
        <v>16</v>
      </c>
      <c r="B5" s="16" t="s">
        <v>59</v>
      </c>
      <c r="C5" s="27">
        <v>391</v>
      </c>
      <c r="D5" s="27">
        <v>4</v>
      </c>
      <c r="E5" s="27">
        <v>213</v>
      </c>
      <c r="F5" s="27"/>
      <c r="G5" s="27">
        <v>31</v>
      </c>
      <c r="H5" s="27">
        <v>123</v>
      </c>
      <c r="I5" s="27">
        <v>20</v>
      </c>
      <c r="J5" s="27">
        <v>100</v>
      </c>
      <c r="K5" s="27">
        <v>291</v>
      </c>
    </row>
    <row r="6" spans="1:11">
      <c r="A6" s="16" t="s">
        <v>16</v>
      </c>
      <c r="B6" s="16" t="s">
        <v>60</v>
      </c>
      <c r="C6" s="27">
        <v>67</v>
      </c>
      <c r="D6" s="27">
        <v>1</v>
      </c>
      <c r="E6" s="27">
        <v>25</v>
      </c>
      <c r="F6" s="27"/>
      <c r="G6" s="27">
        <v>7</v>
      </c>
      <c r="H6" s="27">
        <v>24</v>
      </c>
      <c r="I6" s="27">
        <v>10</v>
      </c>
      <c r="J6" s="27">
        <v>28</v>
      </c>
      <c r="K6" s="27">
        <v>39</v>
      </c>
    </row>
    <row r="7" spans="1:11">
      <c r="A7" s="16" t="s">
        <v>16</v>
      </c>
      <c r="B7" s="16" t="s">
        <v>61</v>
      </c>
      <c r="C7" s="27">
        <v>101</v>
      </c>
      <c r="D7" s="27"/>
      <c r="E7" s="27">
        <v>45</v>
      </c>
      <c r="F7" s="27">
        <v>1</v>
      </c>
      <c r="G7" s="27">
        <v>5</v>
      </c>
      <c r="H7" s="27">
        <v>34</v>
      </c>
      <c r="I7" s="27">
        <v>16</v>
      </c>
      <c r="J7" s="27">
        <v>42</v>
      </c>
      <c r="K7" s="27">
        <v>59</v>
      </c>
    </row>
    <row r="8" spans="1:11">
      <c r="A8" s="16" t="s">
        <v>16</v>
      </c>
      <c r="B8" s="16" t="s">
        <v>62</v>
      </c>
      <c r="C8" s="27">
        <v>304</v>
      </c>
      <c r="D8" s="27">
        <v>3</v>
      </c>
      <c r="E8" s="27">
        <v>141</v>
      </c>
      <c r="F8" s="27">
        <v>1</v>
      </c>
      <c r="G8" s="27">
        <v>16</v>
      </c>
      <c r="H8" s="27">
        <v>113</v>
      </c>
      <c r="I8" s="27">
        <v>30</v>
      </c>
      <c r="J8" s="27">
        <v>264</v>
      </c>
      <c r="K8" s="27">
        <v>40</v>
      </c>
    </row>
    <row r="9" spans="1:11">
      <c r="A9" s="16" t="s">
        <v>16</v>
      </c>
      <c r="B9" s="16" t="s">
        <v>63</v>
      </c>
      <c r="C9" s="27">
        <v>208</v>
      </c>
      <c r="D9" s="27">
        <v>2</v>
      </c>
      <c r="E9" s="27">
        <v>81</v>
      </c>
      <c r="F9" s="27"/>
      <c r="G9" s="27">
        <v>11</v>
      </c>
      <c r="H9" s="27">
        <v>85</v>
      </c>
      <c r="I9" s="27">
        <v>29</v>
      </c>
      <c r="J9" s="27">
        <v>52</v>
      </c>
      <c r="K9" s="27">
        <v>156</v>
      </c>
    </row>
    <row r="10" spans="1:11">
      <c r="A10" s="16" t="s">
        <v>16</v>
      </c>
      <c r="B10" s="16" t="s">
        <v>64</v>
      </c>
      <c r="C10" s="27">
        <v>102</v>
      </c>
      <c r="D10" s="27">
        <v>5</v>
      </c>
      <c r="E10" s="27">
        <v>53</v>
      </c>
      <c r="F10" s="27"/>
      <c r="G10" s="27">
        <v>4</v>
      </c>
      <c r="H10" s="27">
        <v>32</v>
      </c>
      <c r="I10" s="27">
        <v>8</v>
      </c>
      <c r="J10" s="27">
        <v>21</v>
      </c>
      <c r="K10" s="27">
        <v>81</v>
      </c>
    </row>
    <row r="11" spans="1:11">
      <c r="A11" s="16" t="s">
        <v>16</v>
      </c>
      <c r="B11" s="16" t="s">
        <v>65</v>
      </c>
      <c r="C11" s="27">
        <v>122</v>
      </c>
      <c r="D11" s="27"/>
      <c r="E11" s="27">
        <v>48</v>
      </c>
      <c r="F11" s="27">
        <v>2</v>
      </c>
      <c r="G11" s="27">
        <v>10</v>
      </c>
      <c r="H11" s="27">
        <v>50</v>
      </c>
      <c r="I11" s="27">
        <v>12</v>
      </c>
      <c r="J11" s="27">
        <v>40</v>
      </c>
      <c r="K11" s="27">
        <v>82</v>
      </c>
    </row>
    <row r="12" spans="1:11">
      <c r="A12" s="16" t="s">
        <v>16</v>
      </c>
      <c r="B12" s="16" t="s">
        <v>66</v>
      </c>
      <c r="C12" s="27">
        <v>375</v>
      </c>
      <c r="D12" s="27">
        <v>4</v>
      </c>
      <c r="E12" s="27">
        <v>175</v>
      </c>
      <c r="F12" s="27">
        <v>2</v>
      </c>
      <c r="G12" s="27">
        <v>20</v>
      </c>
      <c r="H12" s="27">
        <v>132</v>
      </c>
      <c r="I12" s="27">
        <v>42</v>
      </c>
      <c r="J12" s="27">
        <v>221</v>
      </c>
      <c r="K12" s="27">
        <v>154</v>
      </c>
    </row>
    <row r="13" spans="1:11">
      <c r="A13" s="16" t="s">
        <v>16</v>
      </c>
      <c r="B13" s="16" t="s">
        <v>67</v>
      </c>
      <c r="C13" s="27">
        <v>497</v>
      </c>
      <c r="D13" s="27">
        <v>7</v>
      </c>
      <c r="E13" s="27">
        <v>231</v>
      </c>
      <c r="F13" s="27">
        <v>1</v>
      </c>
      <c r="G13" s="27">
        <v>29</v>
      </c>
      <c r="H13" s="27">
        <v>181</v>
      </c>
      <c r="I13" s="27">
        <v>48</v>
      </c>
      <c r="J13" s="27">
        <v>189</v>
      </c>
      <c r="K13" s="27">
        <v>308</v>
      </c>
    </row>
    <row r="14" spans="1:11">
      <c r="A14" s="16" t="s">
        <v>16</v>
      </c>
      <c r="B14" s="16" t="s">
        <v>68</v>
      </c>
      <c r="C14" s="27">
        <v>171</v>
      </c>
      <c r="D14" s="27">
        <v>4</v>
      </c>
      <c r="E14" s="27">
        <v>64</v>
      </c>
      <c r="F14" s="27"/>
      <c r="G14" s="27">
        <v>4</v>
      </c>
      <c r="H14" s="27">
        <v>79</v>
      </c>
      <c r="I14" s="27">
        <v>20</v>
      </c>
      <c r="J14" s="27">
        <v>93</v>
      </c>
      <c r="K14" s="27">
        <v>78</v>
      </c>
    </row>
    <row r="15" spans="1:11">
      <c r="A15" s="16" t="s">
        <v>16</v>
      </c>
      <c r="B15" s="16" t="s">
        <v>69</v>
      </c>
      <c r="C15" s="27">
        <v>139</v>
      </c>
      <c r="D15" s="27">
        <v>4</v>
      </c>
      <c r="E15" s="27">
        <v>44</v>
      </c>
      <c r="F15" s="27">
        <v>1</v>
      </c>
      <c r="G15" s="27">
        <v>9</v>
      </c>
      <c r="H15" s="27">
        <v>55</v>
      </c>
      <c r="I15" s="27">
        <v>26</v>
      </c>
      <c r="J15" s="27">
        <v>89</v>
      </c>
      <c r="K15" s="27">
        <v>50</v>
      </c>
    </row>
    <row r="16" spans="1:11">
      <c r="A16" s="16" t="s">
        <v>16</v>
      </c>
      <c r="B16" s="16" t="s">
        <v>70</v>
      </c>
      <c r="C16" s="27">
        <v>164</v>
      </c>
      <c r="D16" s="27">
        <v>6</v>
      </c>
      <c r="E16" s="27">
        <v>72</v>
      </c>
      <c r="F16" s="27"/>
      <c r="G16" s="27">
        <v>16</v>
      </c>
      <c r="H16" s="27">
        <v>56</v>
      </c>
      <c r="I16" s="27">
        <v>14</v>
      </c>
      <c r="J16" s="27">
        <v>72</v>
      </c>
      <c r="K16" s="27">
        <v>92</v>
      </c>
    </row>
    <row r="17" spans="1:11">
      <c r="A17" s="16" t="s">
        <v>16</v>
      </c>
      <c r="B17" s="16" t="s">
        <v>71</v>
      </c>
      <c r="C17" s="27">
        <v>367</v>
      </c>
      <c r="D17" s="27">
        <v>5</v>
      </c>
      <c r="E17" s="27">
        <v>190</v>
      </c>
      <c r="F17" s="27"/>
      <c r="G17" s="27">
        <v>26</v>
      </c>
      <c r="H17" s="27">
        <v>123</v>
      </c>
      <c r="I17" s="27">
        <v>23</v>
      </c>
      <c r="J17" s="27">
        <v>207</v>
      </c>
      <c r="K17" s="27">
        <v>160</v>
      </c>
    </row>
    <row r="18" spans="1:11">
      <c r="A18" s="16" t="s">
        <v>16</v>
      </c>
      <c r="B18" s="16" t="s">
        <v>72</v>
      </c>
      <c r="C18" s="27">
        <v>306</v>
      </c>
      <c r="D18" s="27">
        <v>3</v>
      </c>
      <c r="E18" s="27">
        <v>117</v>
      </c>
      <c r="F18" s="27">
        <v>1</v>
      </c>
      <c r="G18" s="27">
        <v>8</v>
      </c>
      <c r="H18" s="27">
        <v>143</v>
      </c>
      <c r="I18" s="27">
        <v>34</v>
      </c>
      <c r="J18" s="27">
        <v>244</v>
      </c>
      <c r="K18" s="27">
        <v>62</v>
      </c>
    </row>
    <row r="19" spans="1:11">
      <c r="A19" s="16" t="s">
        <v>16</v>
      </c>
      <c r="B19" s="16" t="s">
        <v>73</v>
      </c>
      <c r="C19" s="27">
        <v>355</v>
      </c>
      <c r="D19" s="27">
        <v>5</v>
      </c>
      <c r="E19" s="27">
        <v>161</v>
      </c>
      <c r="F19" s="27"/>
      <c r="G19" s="27">
        <v>20</v>
      </c>
      <c r="H19" s="27">
        <v>131</v>
      </c>
      <c r="I19" s="27">
        <v>38</v>
      </c>
      <c r="J19" s="27">
        <v>292</v>
      </c>
      <c r="K19" s="27">
        <v>63</v>
      </c>
    </row>
    <row r="20" spans="1:11">
      <c r="A20" s="16" t="s">
        <v>16</v>
      </c>
      <c r="B20" s="16" t="s">
        <v>74</v>
      </c>
      <c r="C20" s="27">
        <v>347</v>
      </c>
      <c r="D20" s="27">
        <v>6</v>
      </c>
      <c r="E20" s="27">
        <v>178</v>
      </c>
      <c r="F20" s="27"/>
      <c r="G20" s="27">
        <v>14</v>
      </c>
      <c r="H20" s="27">
        <v>128</v>
      </c>
      <c r="I20" s="27">
        <v>21</v>
      </c>
      <c r="J20" s="27">
        <v>228</v>
      </c>
      <c r="K20" s="27">
        <v>119</v>
      </c>
    </row>
    <row r="21" spans="1:11">
      <c r="A21" s="16" t="s">
        <v>16</v>
      </c>
      <c r="B21" s="16" t="s">
        <v>75</v>
      </c>
      <c r="C21" s="27">
        <v>390</v>
      </c>
      <c r="D21" s="27">
        <v>3</v>
      </c>
      <c r="E21" s="27">
        <v>183</v>
      </c>
      <c r="F21" s="27"/>
      <c r="G21" s="27">
        <v>9</v>
      </c>
      <c r="H21" s="27">
        <v>165</v>
      </c>
      <c r="I21" s="27">
        <v>30</v>
      </c>
      <c r="J21" s="27">
        <v>201</v>
      </c>
      <c r="K21" s="27">
        <v>189</v>
      </c>
    </row>
    <row r="22" spans="1:11">
      <c r="A22" s="16" t="s">
        <v>16</v>
      </c>
      <c r="B22" s="16" t="s">
        <v>76</v>
      </c>
      <c r="C22" s="27">
        <v>362</v>
      </c>
      <c r="D22" s="27">
        <v>4</v>
      </c>
      <c r="E22" s="27">
        <v>197</v>
      </c>
      <c r="F22" s="27"/>
      <c r="G22" s="27">
        <v>22</v>
      </c>
      <c r="H22" s="27">
        <v>114</v>
      </c>
      <c r="I22" s="27">
        <v>25</v>
      </c>
      <c r="J22" s="27">
        <v>192</v>
      </c>
      <c r="K22" s="27">
        <v>170</v>
      </c>
    </row>
    <row r="23" spans="1:11">
      <c r="A23" s="16" t="s">
        <v>16</v>
      </c>
      <c r="B23" s="16" t="s">
        <v>77</v>
      </c>
      <c r="C23" s="27">
        <v>407</v>
      </c>
      <c r="D23" s="27">
        <v>7</v>
      </c>
      <c r="E23" s="27">
        <v>151</v>
      </c>
      <c r="F23" s="27">
        <v>1</v>
      </c>
      <c r="G23" s="27">
        <v>12</v>
      </c>
      <c r="H23" s="27">
        <v>201</v>
      </c>
      <c r="I23" s="27">
        <v>35</v>
      </c>
      <c r="J23" s="27">
        <v>316</v>
      </c>
      <c r="K23" s="27">
        <v>91</v>
      </c>
    </row>
    <row r="24" spans="1:11">
      <c r="A24" s="16" t="s">
        <v>16</v>
      </c>
      <c r="B24" s="16" t="s">
        <v>78</v>
      </c>
      <c r="C24" s="27">
        <v>383</v>
      </c>
      <c r="D24" s="27">
        <v>2</v>
      </c>
      <c r="E24" s="27">
        <v>203</v>
      </c>
      <c r="F24" s="27"/>
      <c r="G24" s="27">
        <v>25</v>
      </c>
      <c r="H24" s="27">
        <v>130</v>
      </c>
      <c r="I24" s="27">
        <v>23</v>
      </c>
      <c r="J24" s="27">
        <v>210</v>
      </c>
      <c r="K24" s="27">
        <v>173</v>
      </c>
    </row>
    <row r="25" spans="1:11">
      <c r="A25" s="16" t="s">
        <v>16</v>
      </c>
      <c r="B25" s="16" t="s">
        <v>79</v>
      </c>
      <c r="C25" s="27">
        <v>368</v>
      </c>
      <c r="D25" s="27">
        <v>5</v>
      </c>
      <c r="E25" s="27">
        <v>184</v>
      </c>
      <c r="F25" s="27"/>
      <c r="G25" s="27">
        <v>18</v>
      </c>
      <c r="H25" s="27">
        <v>133</v>
      </c>
      <c r="I25" s="27">
        <v>28</v>
      </c>
      <c r="J25" s="27">
        <v>309</v>
      </c>
      <c r="K25" s="27">
        <v>59</v>
      </c>
    </row>
    <row r="26" spans="1:11">
      <c r="A26" s="16" t="s">
        <v>16</v>
      </c>
      <c r="B26" s="16" t="s">
        <v>80</v>
      </c>
      <c r="C26" s="27">
        <v>323</v>
      </c>
      <c r="D26" s="27">
        <v>6</v>
      </c>
      <c r="E26" s="27">
        <v>162</v>
      </c>
      <c r="F26" s="27"/>
      <c r="G26" s="27">
        <v>15</v>
      </c>
      <c r="H26" s="27">
        <v>113</v>
      </c>
      <c r="I26" s="27">
        <v>27</v>
      </c>
      <c r="J26" s="27">
        <v>211</v>
      </c>
      <c r="K26" s="27">
        <v>112</v>
      </c>
    </row>
    <row r="27" spans="1:11">
      <c r="A27" s="16" t="s">
        <v>16</v>
      </c>
      <c r="B27" s="16" t="s">
        <v>81</v>
      </c>
      <c r="C27" s="27">
        <v>85</v>
      </c>
      <c r="D27" s="27">
        <v>1</v>
      </c>
      <c r="E27" s="27">
        <v>32</v>
      </c>
      <c r="F27" s="27"/>
      <c r="G27" s="27">
        <v>2</v>
      </c>
      <c r="H27" s="27">
        <v>40</v>
      </c>
      <c r="I27" s="27">
        <v>10</v>
      </c>
      <c r="J27" s="27">
        <v>50</v>
      </c>
      <c r="K27" s="27">
        <v>35</v>
      </c>
    </row>
    <row r="28" spans="1:11">
      <c r="A28" s="16" t="s">
        <v>16</v>
      </c>
      <c r="B28" s="16" t="s">
        <v>82</v>
      </c>
      <c r="C28" s="27">
        <v>453</v>
      </c>
      <c r="D28" s="27">
        <v>13</v>
      </c>
      <c r="E28" s="27">
        <v>210</v>
      </c>
      <c r="F28" s="27">
        <v>3</v>
      </c>
      <c r="G28" s="27">
        <v>15</v>
      </c>
      <c r="H28" s="27">
        <v>182</v>
      </c>
      <c r="I28" s="27">
        <v>30</v>
      </c>
      <c r="J28" s="27">
        <v>88</v>
      </c>
      <c r="K28" s="27">
        <v>365</v>
      </c>
    </row>
    <row r="29" spans="1:11">
      <c r="A29" s="16" t="s">
        <v>16</v>
      </c>
      <c r="B29" s="16" t="s">
        <v>83</v>
      </c>
      <c r="C29" s="27">
        <v>45</v>
      </c>
      <c r="D29" s="27">
        <v>1</v>
      </c>
      <c r="E29" s="27">
        <v>16</v>
      </c>
      <c r="F29" s="27">
        <v>1</v>
      </c>
      <c r="G29" s="27">
        <v>6</v>
      </c>
      <c r="H29" s="27">
        <v>12</v>
      </c>
      <c r="I29" s="27">
        <v>9</v>
      </c>
      <c r="J29" s="27">
        <v>31</v>
      </c>
      <c r="K29" s="27">
        <v>14</v>
      </c>
    </row>
    <row r="30" spans="1:11">
      <c r="A30" s="16" t="s">
        <v>16</v>
      </c>
      <c r="B30" s="16" t="s">
        <v>84</v>
      </c>
      <c r="C30" s="27">
        <v>56</v>
      </c>
      <c r="D30" s="27"/>
      <c r="E30" s="27">
        <v>17</v>
      </c>
      <c r="F30" s="27"/>
      <c r="G30" s="27">
        <v>4</v>
      </c>
      <c r="H30" s="27">
        <v>27</v>
      </c>
      <c r="I30" s="27">
        <v>8</v>
      </c>
      <c r="J30" s="27">
        <v>31</v>
      </c>
      <c r="K30" s="27">
        <v>25</v>
      </c>
    </row>
    <row r="31" spans="1:11">
      <c r="A31" s="16" t="s">
        <v>16</v>
      </c>
      <c r="B31" s="16" t="s">
        <v>85</v>
      </c>
      <c r="C31" s="27">
        <v>56</v>
      </c>
      <c r="D31" s="27">
        <v>1</v>
      </c>
      <c r="E31" s="27">
        <v>19</v>
      </c>
      <c r="F31" s="27"/>
      <c r="G31" s="27">
        <v>2</v>
      </c>
      <c r="H31" s="27">
        <v>29</v>
      </c>
      <c r="I31" s="27">
        <v>5</v>
      </c>
      <c r="J31" s="27">
        <v>42</v>
      </c>
      <c r="K31" s="27">
        <v>14</v>
      </c>
    </row>
    <row r="32" spans="1:11">
      <c r="A32" s="16" t="s">
        <v>16</v>
      </c>
      <c r="B32" s="16" t="s">
        <v>86</v>
      </c>
      <c r="C32" s="27">
        <v>25</v>
      </c>
      <c r="D32" s="27"/>
      <c r="E32" s="27">
        <v>7</v>
      </c>
      <c r="F32" s="27"/>
      <c r="G32" s="27">
        <v>2</v>
      </c>
      <c r="H32" s="27">
        <v>10</v>
      </c>
      <c r="I32" s="27">
        <v>6</v>
      </c>
      <c r="J32" s="27">
        <v>20</v>
      </c>
      <c r="K32" s="27">
        <v>5</v>
      </c>
    </row>
    <row r="33" spans="1:11">
      <c r="A33" s="16" t="s">
        <v>16</v>
      </c>
      <c r="B33" s="16" t="s">
        <v>87</v>
      </c>
      <c r="C33" s="27">
        <v>111</v>
      </c>
      <c r="D33" s="27">
        <v>1</v>
      </c>
      <c r="E33" s="27">
        <v>38</v>
      </c>
      <c r="F33" s="27"/>
      <c r="G33" s="27">
        <v>6</v>
      </c>
      <c r="H33" s="27">
        <v>53</v>
      </c>
      <c r="I33" s="27">
        <v>13</v>
      </c>
      <c r="J33" s="27">
        <v>43</v>
      </c>
      <c r="K33" s="27">
        <v>68</v>
      </c>
    </row>
    <row r="34" spans="1:11">
      <c r="A34" s="16" t="s">
        <v>16</v>
      </c>
      <c r="B34" s="16" t="s">
        <v>88</v>
      </c>
      <c r="C34" s="27">
        <v>67</v>
      </c>
      <c r="D34" s="27"/>
      <c r="E34" s="27">
        <v>34</v>
      </c>
      <c r="F34" s="27"/>
      <c r="G34" s="27">
        <v>2</v>
      </c>
      <c r="H34" s="27">
        <v>25</v>
      </c>
      <c r="I34" s="27">
        <v>6</v>
      </c>
      <c r="J34" s="27">
        <v>31</v>
      </c>
      <c r="K34" s="27">
        <v>36</v>
      </c>
    </row>
    <row r="35" spans="1:11">
      <c r="A35" s="16" t="s">
        <v>16</v>
      </c>
      <c r="B35" s="16" t="s">
        <v>89</v>
      </c>
      <c r="C35" s="27">
        <v>301</v>
      </c>
      <c r="D35" s="27">
        <v>5</v>
      </c>
      <c r="E35" s="27">
        <v>128</v>
      </c>
      <c r="F35" s="27"/>
      <c r="G35" s="27">
        <v>17</v>
      </c>
      <c r="H35" s="27">
        <v>100</v>
      </c>
      <c r="I35" s="27">
        <v>51</v>
      </c>
      <c r="J35" s="27">
        <v>157</v>
      </c>
      <c r="K35" s="27">
        <v>144</v>
      </c>
    </row>
    <row r="36" spans="1:11">
      <c r="A36" s="16" t="s">
        <v>16</v>
      </c>
      <c r="B36" s="16" t="s">
        <v>90</v>
      </c>
      <c r="C36" s="27">
        <v>402</v>
      </c>
      <c r="D36" s="27">
        <v>6</v>
      </c>
      <c r="E36" s="27">
        <v>210</v>
      </c>
      <c r="F36" s="27"/>
      <c r="G36" s="27">
        <v>10</v>
      </c>
      <c r="H36" s="27">
        <v>128</v>
      </c>
      <c r="I36" s="27">
        <v>48</v>
      </c>
      <c r="J36" s="27">
        <v>148</v>
      </c>
      <c r="K36" s="27">
        <v>254</v>
      </c>
    </row>
    <row r="37" spans="1:11">
      <c r="A37" s="16" t="s">
        <v>16</v>
      </c>
      <c r="B37" s="16" t="s">
        <v>91</v>
      </c>
      <c r="C37" s="27">
        <v>73</v>
      </c>
      <c r="D37" s="27"/>
      <c r="E37" s="27">
        <v>43</v>
      </c>
      <c r="F37" s="27"/>
      <c r="G37" s="27">
        <v>5</v>
      </c>
      <c r="H37" s="27">
        <v>16</v>
      </c>
      <c r="I37" s="27">
        <v>9</v>
      </c>
      <c r="J37" s="27">
        <v>16</v>
      </c>
      <c r="K37" s="27">
        <v>57</v>
      </c>
    </row>
    <row r="38" spans="1:11">
      <c r="A38" s="16" t="s">
        <v>16</v>
      </c>
      <c r="B38" s="16" t="s">
        <v>92</v>
      </c>
      <c r="C38" s="27">
        <v>308</v>
      </c>
      <c r="D38" s="27">
        <v>5</v>
      </c>
      <c r="E38" s="27">
        <v>111</v>
      </c>
      <c r="F38" s="27">
        <v>1</v>
      </c>
      <c r="G38" s="27">
        <v>19</v>
      </c>
      <c r="H38" s="27">
        <v>117</v>
      </c>
      <c r="I38" s="27">
        <v>55</v>
      </c>
      <c r="J38" s="27">
        <v>83</v>
      </c>
      <c r="K38" s="27">
        <v>225</v>
      </c>
    </row>
    <row r="39" spans="1:11">
      <c r="A39" s="16" t="s">
        <v>16</v>
      </c>
      <c r="B39" s="16" t="s">
        <v>93</v>
      </c>
      <c r="C39" s="27">
        <v>303</v>
      </c>
      <c r="D39" s="27">
        <v>5</v>
      </c>
      <c r="E39" s="27">
        <v>102</v>
      </c>
      <c r="F39" s="27">
        <v>1</v>
      </c>
      <c r="G39" s="27">
        <v>14</v>
      </c>
      <c r="H39" s="27">
        <v>131</v>
      </c>
      <c r="I39" s="27">
        <v>50</v>
      </c>
      <c r="J39" s="27">
        <v>121</v>
      </c>
      <c r="K39" s="27">
        <v>182</v>
      </c>
    </row>
    <row r="40" spans="1:11">
      <c r="A40" s="16" t="s">
        <v>16</v>
      </c>
      <c r="B40" s="16" t="s">
        <v>94</v>
      </c>
      <c r="C40" s="27">
        <v>26</v>
      </c>
      <c r="D40" s="27"/>
      <c r="E40" s="27">
        <v>7</v>
      </c>
      <c r="F40" s="27"/>
      <c r="G40" s="27">
        <v>1</v>
      </c>
      <c r="H40" s="27">
        <v>11</v>
      </c>
      <c r="I40" s="27">
        <v>7</v>
      </c>
      <c r="J40" s="27">
        <v>13</v>
      </c>
      <c r="K40" s="27">
        <v>13</v>
      </c>
    </row>
    <row r="41" spans="1:11">
      <c r="A41" s="16" t="s">
        <v>16</v>
      </c>
      <c r="B41" s="16" t="s">
        <v>95</v>
      </c>
      <c r="C41" s="27">
        <v>67</v>
      </c>
      <c r="D41" s="27"/>
      <c r="E41" s="27">
        <v>24</v>
      </c>
      <c r="F41" s="27"/>
      <c r="G41" s="27">
        <v>4</v>
      </c>
      <c r="H41" s="27">
        <v>29</v>
      </c>
      <c r="I41" s="27">
        <v>10</v>
      </c>
      <c r="J41" s="27">
        <v>37</v>
      </c>
      <c r="K41" s="27">
        <v>30</v>
      </c>
    </row>
    <row r="42" spans="1:11">
      <c r="A42" s="16" t="s">
        <v>16</v>
      </c>
      <c r="B42" s="16" t="s">
        <v>96</v>
      </c>
      <c r="C42" s="27">
        <v>474</v>
      </c>
      <c r="D42" s="27">
        <v>8</v>
      </c>
      <c r="E42" s="27">
        <v>255</v>
      </c>
      <c r="F42" s="27"/>
      <c r="G42" s="27">
        <v>33</v>
      </c>
      <c r="H42" s="27">
        <v>160</v>
      </c>
      <c r="I42" s="27">
        <v>18</v>
      </c>
      <c r="J42" s="27">
        <v>196</v>
      </c>
      <c r="K42" s="27">
        <v>278</v>
      </c>
    </row>
    <row r="43" spans="1:11">
      <c r="A43" s="16" t="s">
        <v>16</v>
      </c>
      <c r="B43" s="16" t="s">
        <v>97</v>
      </c>
      <c r="C43" s="27">
        <v>146</v>
      </c>
      <c r="D43" s="27"/>
      <c r="E43" s="27">
        <v>63</v>
      </c>
      <c r="F43" s="27">
        <v>1</v>
      </c>
      <c r="G43" s="27">
        <v>10</v>
      </c>
      <c r="H43" s="27">
        <v>54</v>
      </c>
      <c r="I43" s="27">
        <v>18</v>
      </c>
      <c r="J43" s="27">
        <v>46</v>
      </c>
      <c r="K43" s="27">
        <v>100</v>
      </c>
    </row>
    <row r="44" spans="1:11">
      <c r="A44" s="16" t="s">
        <v>16</v>
      </c>
      <c r="B44" s="16" t="s">
        <v>98</v>
      </c>
      <c r="C44" s="27">
        <v>117</v>
      </c>
      <c r="D44" s="27">
        <v>2</v>
      </c>
      <c r="E44" s="27">
        <v>34</v>
      </c>
      <c r="F44" s="27">
        <v>1</v>
      </c>
      <c r="G44" s="27">
        <v>8</v>
      </c>
      <c r="H44" s="27">
        <v>50</v>
      </c>
      <c r="I44" s="27">
        <v>22</v>
      </c>
      <c r="J44" s="27">
        <v>81</v>
      </c>
      <c r="K44" s="27">
        <v>36</v>
      </c>
    </row>
    <row r="45" spans="1:11">
      <c r="A45" s="16" t="s">
        <v>16</v>
      </c>
      <c r="B45" s="16" t="s">
        <v>99</v>
      </c>
      <c r="C45" s="27">
        <v>280</v>
      </c>
      <c r="D45" s="27">
        <v>7</v>
      </c>
      <c r="E45" s="27">
        <v>120</v>
      </c>
      <c r="F45" s="27">
        <v>1</v>
      </c>
      <c r="G45" s="27">
        <v>22</v>
      </c>
      <c r="H45" s="27">
        <v>108</v>
      </c>
      <c r="I45" s="27">
        <v>22</v>
      </c>
      <c r="J45" s="27">
        <v>34</v>
      </c>
      <c r="K45" s="27">
        <v>246</v>
      </c>
    </row>
    <row r="46" spans="1:11">
      <c r="A46" s="16" t="s">
        <v>16</v>
      </c>
      <c r="B46" s="16" t="s">
        <v>100</v>
      </c>
      <c r="C46" s="27">
        <v>388</v>
      </c>
      <c r="D46" s="27">
        <v>13</v>
      </c>
      <c r="E46" s="27">
        <v>110</v>
      </c>
      <c r="F46" s="27">
        <v>1</v>
      </c>
      <c r="G46" s="27">
        <v>47</v>
      </c>
      <c r="H46" s="27">
        <v>159</v>
      </c>
      <c r="I46" s="27">
        <v>58</v>
      </c>
      <c r="J46" s="27">
        <v>31</v>
      </c>
      <c r="K46" s="27">
        <v>357</v>
      </c>
    </row>
    <row r="47" spans="1:11">
      <c r="A47" s="16" t="s">
        <v>16</v>
      </c>
      <c r="B47" s="16" t="s">
        <v>101</v>
      </c>
      <c r="C47" s="27">
        <v>297</v>
      </c>
      <c r="D47" s="27">
        <v>6</v>
      </c>
      <c r="E47" s="27">
        <v>95</v>
      </c>
      <c r="F47" s="27"/>
      <c r="G47" s="27">
        <v>8</v>
      </c>
      <c r="H47" s="27">
        <v>138</v>
      </c>
      <c r="I47" s="27">
        <v>50</v>
      </c>
      <c r="J47" s="27">
        <v>40</v>
      </c>
      <c r="K47" s="27">
        <v>257</v>
      </c>
    </row>
    <row r="48" spans="1:11">
      <c r="A48" s="16" t="s">
        <v>16</v>
      </c>
      <c r="B48" s="16" t="s">
        <v>102</v>
      </c>
      <c r="C48" s="27">
        <v>120</v>
      </c>
      <c r="D48" s="27"/>
      <c r="E48" s="27">
        <v>63</v>
      </c>
      <c r="F48" s="27"/>
      <c r="G48" s="27">
        <v>3</v>
      </c>
      <c r="H48" s="27">
        <v>45</v>
      </c>
      <c r="I48" s="27">
        <v>9</v>
      </c>
      <c r="J48" s="27">
        <v>52</v>
      </c>
      <c r="K48" s="27">
        <v>68</v>
      </c>
    </row>
    <row r="49" spans="1:11">
      <c r="A49" s="16" t="s">
        <v>16</v>
      </c>
      <c r="B49" s="16" t="s">
        <v>103</v>
      </c>
      <c r="C49" s="27">
        <v>86</v>
      </c>
      <c r="D49" s="27">
        <v>3</v>
      </c>
      <c r="E49" s="27">
        <v>21</v>
      </c>
      <c r="F49" s="27"/>
      <c r="G49" s="27">
        <v>3</v>
      </c>
      <c r="H49" s="27">
        <v>43</v>
      </c>
      <c r="I49" s="27">
        <v>16</v>
      </c>
      <c r="J49" s="27">
        <v>37</v>
      </c>
      <c r="K49" s="27">
        <v>49</v>
      </c>
    </row>
    <row r="50" spans="1:11">
      <c r="A50" s="16" t="s">
        <v>16</v>
      </c>
      <c r="B50" s="16" t="s">
        <v>104</v>
      </c>
      <c r="C50" s="27">
        <v>358</v>
      </c>
      <c r="D50" s="27">
        <v>8</v>
      </c>
      <c r="E50" s="27">
        <v>126</v>
      </c>
      <c r="F50" s="27"/>
      <c r="G50" s="27">
        <v>27</v>
      </c>
      <c r="H50" s="27">
        <v>127</v>
      </c>
      <c r="I50" s="27">
        <v>70</v>
      </c>
      <c r="J50" s="27">
        <v>72</v>
      </c>
      <c r="K50" s="27">
        <v>286</v>
      </c>
    </row>
    <row r="51" spans="1:11">
      <c r="A51" s="16" t="s">
        <v>16</v>
      </c>
      <c r="B51" s="16" t="s">
        <v>105</v>
      </c>
      <c r="C51" s="27">
        <v>238</v>
      </c>
      <c r="D51" s="27">
        <v>1</v>
      </c>
      <c r="E51" s="27">
        <v>83</v>
      </c>
      <c r="F51" s="27"/>
      <c r="G51" s="27">
        <v>5</v>
      </c>
      <c r="H51" s="27">
        <v>122</v>
      </c>
      <c r="I51" s="27">
        <v>27</v>
      </c>
      <c r="J51" s="27">
        <v>186</v>
      </c>
      <c r="K51" s="27">
        <v>52</v>
      </c>
    </row>
    <row r="52" spans="1:11">
      <c r="A52" s="16" t="s">
        <v>16</v>
      </c>
      <c r="B52" s="16" t="s">
        <v>106</v>
      </c>
      <c r="C52" s="27">
        <v>243</v>
      </c>
      <c r="D52" s="27">
        <v>3</v>
      </c>
      <c r="E52" s="27">
        <v>113</v>
      </c>
      <c r="F52" s="27">
        <v>2</v>
      </c>
      <c r="G52" s="27">
        <v>11</v>
      </c>
      <c r="H52" s="27">
        <v>85</v>
      </c>
      <c r="I52" s="27">
        <v>29</v>
      </c>
      <c r="J52" s="27">
        <v>84</v>
      </c>
      <c r="K52" s="27">
        <v>159</v>
      </c>
    </row>
    <row r="53" spans="1:11">
      <c r="A53" s="16" t="s">
        <v>17</v>
      </c>
      <c r="B53" s="16" t="s">
        <v>56</v>
      </c>
      <c r="C53" s="27">
        <v>373</v>
      </c>
      <c r="D53" s="27">
        <v>10</v>
      </c>
      <c r="E53" s="27">
        <v>119</v>
      </c>
      <c r="F53" s="27">
        <v>1</v>
      </c>
      <c r="G53" s="27">
        <v>19</v>
      </c>
      <c r="H53" s="27">
        <v>180</v>
      </c>
      <c r="I53" s="27">
        <v>44</v>
      </c>
      <c r="J53" s="27">
        <v>159</v>
      </c>
      <c r="K53" s="27">
        <v>214</v>
      </c>
    </row>
    <row r="54" spans="1:11">
      <c r="A54" s="16" t="s">
        <v>17</v>
      </c>
      <c r="B54" s="16" t="s">
        <v>57</v>
      </c>
      <c r="C54" s="27">
        <v>4</v>
      </c>
      <c r="D54" s="27"/>
      <c r="E54" s="27">
        <v>3</v>
      </c>
      <c r="F54" s="27"/>
      <c r="G54" s="27"/>
      <c r="H54" s="27">
        <v>1</v>
      </c>
      <c r="I54" s="27"/>
      <c r="J54" s="27">
        <v>2</v>
      </c>
      <c r="K54" s="27">
        <v>2</v>
      </c>
    </row>
    <row r="55" spans="1:11">
      <c r="A55" s="16" t="s">
        <v>17</v>
      </c>
      <c r="B55" s="16" t="s">
        <v>58</v>
      </c>
      <c r="C55" s="27">
        <v>402</v>
      </c>
      <c r="D55" s="27">
        <v>8</v>
      </c>
      <c r="E55" s="27">
        <v>162</v>
      </c>
      <c r="F55" s="27"/>
      <c r="G55" s="27">
        <v>18</v>
      </c>
      <c r="H55" s="27">
        <v>161</v>
      </c>
      <c r="I55" s="27">
        <v>53</v>
      </c>
      <c r="J55" s="27">
        <v>186</v>
      </c>
      <c r="K55" s="27">
        <v>216</v>
      </c>
    </row>
    <row r="56" spans="1:11">
      <c r="A56" s="16" t="s">
        <v>17</v>
      </c>
      <c r="B56" s="16" t="s">
        <v>59</v>
      </c>
      <c r="C56" s="27">
        <v>386</v>
      </c>
      <c r="D56" s="27">
        <v>5</v>
      </c>
      <c r="E56" s="27">
        <v>203</v>
      </c>
      <c r="F56" s="27"/>
      <c r="G56" s="27">
        <v>31</v>
      </c>
      <c r="H56" s="27">
        <v>127</v>
      </c>
      <c r="I56" s="27">
        <v>20</v>
      </c>
      <c r="J56" s="27">
        <v>94</v>
      </c>
      <c r="K56" s="27">
        <v>292</v>
      </c>
    </row>
    <row r="57" spans="1:11">
      <c r="A57" s="16" t="s">
        <v>17</v>
      </c>
      <c r="B57" s="16" t="s">
        <v>60</v>
      </c>
      <c r="C57" s="27">
        <v>90</v>
      </c>
      <c r="D57" s="27">
        <v>1</v>
      </c>
      <c r="E57" s="27">
        <v>41</v>
      </c>
      <c r="F57" s="27"/>
      <c r="G57" s="27">
        <v>8</v>
      </c>
      <c r="H57" s="27">
        <v>30</v>
      </c>
      <c r="I57" s="27">
        <v>10</v>
      </c>
      <c r="J57" s="27">
        <v>38</v>
      </c>
      <c r="K57" s="27">
        <v>52</v>
      </c>
    </row>
    <row r="58" spans="1:11">
      <c r="A58" s="16" t="s">
        <v>17</v>
      </c>
      <c r="B58" s="16" t="s">
        <v>61</v>
      </c>
      <c r="C58" s="27">
        <v>86</v>
      </c>
      <c r="D58" s="27"/>
      <c r="E58" s="27">
        <v>36</v>
      </c>
      <c r="F58" s="27"/>
      <c r="G58" s="27">
        <v>5</v>
      </c>
      <c r="H58" s="27">
        <v>30</v>
      </c>
      <c r="I58" s="27">
        <v>15</v>
      </c>
      <c r="J58" s="27">
        <v>35</v>
      </c>
      <c r="K58" s="27">
        <v>51</v>
      </c>
    </row>
    <row r="59" spans="1:11">
      <c r="A59" s="16" t="s">
        <v>17</v>
      </c>
      <c r="B59" s="16" t="s">
        <v>62</v>
      </c>
      <c r="C59" s="27">
        <v>307</v>
      </c>
      <c r="D59" s="27">
        <v>2</v>
      </c>
      <c r="E59" s="27">
        <v>145</v>
      </c>
      <c r="F59" s="27">
        <v>1</v>
      </c>
      <c r="G59" s="27">
        <v>16</v>
      </c>
      <c r="H59" s="27">
        <v>116</v>
      </c>
      <c r="I59" s="27">
        <v>27</v>
      </c>
      <c r="J59" s="27">
        <v>265</v>
      </c>
      <c r="K59" s="27">
        <v>42</v>
      </c>
    </row>
    <row r="60" spans="1:11">
      <c r="A60" s="16" t="s">
        <v>17</v>
      </c>
      <c r="B60" s="16" t="s">
        <v>63</v>
      </c>
      <c r="C60" s="27">
        <v>204</v>
      </c>
      <c r="D60" s="27">
        <v>2</v>
      </c>
      <c r="E60" s="27">
        <v>78</v>
      </c>
      <c r="F60" s="27"/>
      <c r="G60" s="27">
        <v>10</v>
      </c>
      <c r="H60" s="27">
        <v>83</v>
      </c>
      <c r="I60" s="27">
        <v>31</v>
      </c>
      <c r="J60" s="27">
        <v>53</v>
      </c>
      <c r="K60" s="27">
        <v>151</v>
      </c>
    </row>
    <row r="61" spans="1:11">
      <c r="A61" s="16" t="s">
        <v>17</v>
      </c>
      <c r="B61" s="16" t="s">
        <v>64</v>
      </c>
      <c r="C61" s="27">
        <v>124</v>
      </c>
      <c r="D61" s="27">
        <v>5</v>
      </c>
      <c r="E61" s="27">
        <v>56</v>
      </c>
      <c r="F61" s="27">
        <v>2</v>
      </c>
      <c r="G61" s="27">
        <v>4</v>
      </c>
      <c r="H61" s="27">
        <v>45</v>
      </c>
      <c r="I61" s="27">
        <v>12</v>
      </c>
      <c r="J61" s="27">
        <v>29</v>
      </c>
      <c r="K61" s="27">
        <v>95</v>
      </c>
    </row>
    <row r="62" spans="1:11">
      <c r="A62" s="16" t="s">
        <v>17</v>
      </c>
      <c r="B62" s="16" t="s">
        <v>65</v>
      </c>
      <c r="C62" s="27">
        <v>139</v>
      </c>
      <c r="D62" s="27"/>
      <c r="E62" s="27">
        <v>60</v>
      </c>
      <c r="F62" s="27">
        <v>1</v>
      </c>
      <c r="G62" s="27">
        <v>10</v>
      </c>
      <c r="H62" s="27">
        <v>57</v>
      </c>
      <c r="I62" s="27">
        <v>11</v>
      </c>
      <c r="J62" s="27">
        <v>52</v>
      </c>
      <c r="K62" s="27">
        <v>87</v>
      </c>
    </row>
    <row r="63" spans="1:11">
      <c r="A63" s="16" t="s">
        <v>17</v>
      </c>
      <c r="B63" s="16" t="s">
        <v>66</v>
      </c>
      <c r="C63" s="27">
        <v>378</v>
      </c>
      <c r="D63" s="27">
        <v>3</v>
      </c>
      <c r="E63" s="27">
        <v>173</v>
      </c>
      <c r="F63" s="27">
        <v>2</v>
      </c>
      <c r="G63" s="27">
        <v>21</v>
      </c>
      <c r="H63" s="27">
        <v>136</v>
      </c>
      <c r="I63" s="27">
        <v>43</v>
      </c>
      <c r="J63" s="27">
        <v>228</v>
      </c>
      <c r="K63" s="27">
        <v>150</v>
      </c>
    </row>
    <row r="64" spans="1:11">
      <c r="A64" s="16" t="s">
        <v>17</v>
      </c>
      <c r="B64" s="16" t="s">
        <v>67</v>
      </c>
      <c r="C64" s="27">
        <v>498</v>
      </c>
      <c r="D64" s="27">
        <v>6</v>
      </c>
      <c r="E64" s="27">
        <v>225</v>
      </c>
      <c r="F64" s="27">
        <v>1</v>
      </c>
      <c r="G64" s="27">
        <v>29</v>
      </c>
      <c r="H64" s="27">
        <v>185</v>
      </c>
      <c r="I64" s="27">
        <v>52</v>
      </c>
      <c r="J64" s="27">
        <v>185</v>
      </c>
      <c r="K64" s="27">
        <v>313</v>
      </c>
    </row>
    <row r="65" spans="1:11">
      <c r="A65" s="16" t="s">
        <v>17</v>
      </c>
      <c r="B65" s="16" t="s">
        <v>68</v>
      </c>
      <c r="C65" s="27">
        <v>148</v>
      </c>
      <c r="D65" s="27">
        <v>4</v>
      </c>
      <c r="E65" s="27">
        <v>57</v>
      </c>
      <c r="F65" s="27"/>
      <c r="G65" s="27">
        <v>4</v>
      </c>
      <c r="H65" s="27">
        <v>65</v>
      </c>
      <c r="I65" s="27">
        <v>18</v>
      </c>
      <c r="J65" s="27">
        <v>83</v>
      </c>
      <c r="K65" s="27">
        <v>65</v>
      </c>
    </row>
    <row r="66" spans="1:11">
      <c r="A66" s="16" t="s">
        <v>17</v>
      </c>
      <c r="B66" s="16" t="s">
        <v>69</v>
      </c>
      <c r="C66" s="27">
        <v>164</v>
      </c>
      <c r="D66" s="27">
        <v>4</v>
      </c>
      <c r="E66" s="27">
        <v>53</v>
      </c>
      <c r="F66" s="27">
        <v>1</v>
      </c>
      <c r="G66" s="27">
        <v>12</v>
      </c>
      <c r="H66" s="27">
        <v>66</v>
      </c>
      <c r="I66" s="27">
        <v>28</v>
      </c>
      <c r="J66" s="27">
        <v>106</v>
      </c>
      <c r="K66" s="27">
        <v>58</v>
      </c>
    </row>
    <row r="67" spans="1:11">
      <c r="A67" s="16" t="s">
        <v>17</v>
      </c>
      <c r="B67" s="16" t="s">
        <v>70</v>
      </c>
      <c r="C67" s="27">
        <v>185</v>
      </c>
      <c r="D67" s="27">
        <v>5</v>
      </c>
      <c r="E67" s="27">
        <v>79</v>
      </c>
      <c r="F67" s="27"/>
      <c r="G67" s="27">
        <v>13</v>
      </c>
      <c r="H67" s="27">
        <v>70</v>
      </c>
      <c r="I67" s="27">
        <v>18</v>
      </c>
      <c r="J67" s="27">
        <v>83</v>
      </c>
      <c r="K67" s="27">
        <v>102</v>
      </c>
    </row>
    <row r="68" spans="1:11">
      <c r="A68" s="16" t="s">
        <v>17</v>
      </c>
      <c r="B68" s="16" t="s">
        <v>71</v>
      </c>
      <c r="C68" s="27">
        <v>357</v>
      </c>
      <c r="D68" s="27">
        <v>6</v>
      </c>
      <c r="E68" s="27">
        <v>177</v>
      </c>
      <c r="F68" s="27"/>
      <c r="G68" s="27">
        <v>22</v>
      </c>
      <c r="H68" s="27">
        <v>129</v>
      </c>
      <c r="I68" s="27">
        <v>23</v>
      </c>
      <c r="J68" s="27">
        <v>198</v>
      </c>
      <c r="K68" s="27">
        <v>159</v>
      </c>
    </row>
    <row r="69" spans="1:11">
      <c r="A69" s="16" t="s">
        <v>17</v>
      </c>
      <c r="B69" s="16" t="s">
        <v>72</v>
      </c>
      <c r="C69" s="27">
        <v>300</v>
      </c>
      <c r="D69" s="27">
        <v>2</v>
      </c>
      <c r="E69" s="27">
        <v>117</v>
      </c>
      <c r="F69" s="27">
        <v>2</v>
      </c>
      <c r="G69" s="27">
        <v>7</v>
      </c>
      <c r="H69" s="27">
        <v>141</v>
      </c>
      <c r="I69" s="27">
        <v>31</v>
      </c>
      <c r="J69" s="27">
        <v>240</v>
      </c>
      <c r="K69" s="27">
        <v>60</v>
      </c>
    </row>
    <row r="70" spans="1:11">
      <c r="A70" s="16" t="s">
        <v>17</v>
      </c>
      <c r="B70" s="16" t="s">
        <v>73</v>
      </c>
      <c r="C70" s="27">
        <v>369</v>
      </c>
      <c r="D70" s="27">
        <v>5</v>
      </c>
      <c r="E70" s="27">
        <v>168</v>
      </c>
      <c r="F70" s="27"/>
      <c r="G70" s="27">
        <v>19</v>
      </c>
      <c r="H70" s="27">
        <v>140</v>
      </c>
      <c r="I70" s="27">
        <v>37</v>
      </c>
      <c r="J70" s="27">
        <v>313</v>
      </c>
      <c r="K70" s="27">
        <v>56</v>
      </c>
    </row>
    <row r="71" spans="1:11">
      <c r="A71" s="16" t="s">
        <v>17</v>
      </c>
      <c r="B71" s="16" t="s">
        <v>74</v>
      </c>
      <c r="C71" s="27">
        <v>369</v>
      </c>
      <c r="D71" s="27">
        <v>5</v>
      </c>
      <c r="E71" s="27">
        <v>191</v>
      </c>
      <c r="F71" s="27"/>
      <c r="G71" s="27">
        <v>14</v>
      </c>
      <c r="H71" s="27">
        <v>130</v>
      </c>
      <c r="I71" s="27">
        <v>29</v>
      </c>
      <c r="J71" s="27">
        <v>241</v>
      </c>
      <c r="K71" s="27">
        <v>128</v>
      </c>
    </row>
    <row r="72" spans="1:11">
      <c r="A72" s="16" t="s">
        <v>17</v>
      </c>
      <c r="B72" s="16" t="s">
        <v>75</v>
      </c>
      <c r="C72" s="27">
        <v>396</v>
      </c>
      <c r="D72" s="27">
        <v>3</v>
      </c>
      <c r="E72" s="27">
        <v>176</v>
      </c>
      <c r="F72" s="27"/>
      <c r="G72" s="27">
        <v>7</v>
      </c>
      <c r="H72" s="27">
        <v>177</v>
      </c>
      <c r="I72" s="27">
        <v>33</v>
      </c>
      <c r="J72" s="27">
        <v>199</v>
      </c>
      <c r="K72" s="27">
        <v>197</v>
      </c>
    </row>
    <row r="73" spans="1:11">
      <c r="A73" s="16" t="s">
        <v>17</v>
      </c>
      <c r="B73" s="16" t="s">
        <v>76</v>
      </c>
      <c r="C73" s="27">
        <v>351</v>
      </c>
      <c r="D73" s="27">
        <v>5</v>
      </c>
      <c r="E73" s="27">
        <v>184</v>
      </c>
      <c r="F73" s="27"/>
      <c r="G73" s="27">
        <v>19</v>
      </c>
      <c r="H73" s="27">
        <v>119</v>
      </c>
      <c r="I73" s="27">
        <v>24</v>
      </c>
      <c r="J73" s="27">
        <v>190</v>
      </c>
      <c r="K73" s="27">
        <v>161</v>
      </c>
    </row>
    <row r="74" spans="1:11">
      <c r="A74" s="16" t="s">
        <v>17</v>
      </c>
      <c r="B74" s="16" t="s">
        <v>77</v>
      </c>
      <c r="C74" s="27">
        <v>413</v>
      </c>
      <c r="D74" s="27">
        <v>6</v>
      </c>
      <c r="E74" s="27">
        <v>147</v>
      </c>
      <c r="F74" s="27">
        <v>3</v>
      </c>
      <c r="G74" s="27">
        <v>10</v>
      </c>
      <c r="H74" s="27">
        <v>207</v>
      </c>
      <c r="I74" s="27">
        <v>40</v>
      </c>
      <c r="J74" s="27">
        <v>326</v>
      </c>
      <c r="K74" s="27">
        <v>87</v>
      </c>
    </row>
    <row r="75" spans="1:11">
      <c r="A75" s="16" t="s">
        <v>17</v>
      </c>
      <c r="B75" s="16" t="s">
        <v>78</v>
      </c>
      <c r="C75" s="27">
        <v>367</v>
      </c>
      <c r="D75" s="27">
        <v>3</v>
      </c>
      <c r="E75" s="27">
        <v>186</v>
      </c>
      <c r="F75" s="27"/>
      <c r="G75" s="27">
        <v>24</v>
      </c>
      <c r="H75" s="27">
        <v>130</v>
      </c>
      <c r="I75" s="27">
        <v>24</v>
      </c>
      <c r="J75" s="27">
        <v>204</v>
      </c>
      <c r="K75" s="27">
        <v>163</v>
      </c>
    </row>
    <row r="76" spans="1:11">
      <c r="A76" s="16" t="s">
        <v>17</v>
      </c>
      <c r="B76" s="16" t="s">
        <v>79</v>
      </c>
      <c r="C76" s="27">
        <v>365</v>
      </c>
      <c r="D76" s="27">
        <v>4</v>
      </c>
      <c r="E76" s="27">
        <v>178</v>
      </c>
      <c r="F76" s="27">
        <v>1</v>
      </c>
      <c r="G76" s="27">
        <v>18</v>
      </c>
      <c r="H76" s="27">
        <v>138</v>
      </c>
      <c r="I76" s="27">
        <v>26</v>
      </c>
      <c r="J76" s="27">
        <v>306</v>
      </c>
      <c r="K76" s="27">
        <v>59</v>
      </c>
    </row>
    <row r="77" spans="1:11">
      <c r="A77" s="16" t="s">
        <v>17</v>
      </c>
      <c r="B77" s="16" t="s">
        <v>80</v>
      </c>
      <c r="C77" s="27">
        <v>310</v>
      </c>
      <c r="D77" s="27">
        <v>6</v>
      </c>
      <c r="E77" s="27">
        <v>149</v>
      </c>
      <c r="F77" s="27"/>
      <c r="G77" s="27">
        <v>18</v>
      </c>
      <c r="H77" s="27">
        <v>109</v>
      </c>
      <c r="I77" s="27">
        <v>28</v>
      </c>
      <c r="J77" s="27">
        <v>210</v>
      </c>
      <c r="K77" s="27">
        <v>100</v>
      </c>
    </row>
    <row r="78" spans="1:11">
      <c r="A78" s="16" t="s">
        <v>17</v>
      </c>
      <c r="B78" s="16" t="s">
        <v>81</v>
      </c>
      <c r="C78" s="27">
        <v>115</v>
      </c>
      <c r="D78" s="27">
        <v>1</v>
      </c>
      <c r="E78" s="27">
        <v>47</v>
      </c>
      <c r="F78" s="27"/>
      <c r="G78" s="27">
        <v>2</v>
      </c>
      <c r="H78" s="27">
        <v>51</v>
      </c>
      <c r="I78" s="27">
        <v>14</v>
      </c>
      <c r="J78" s="27">
        <v>66</v>
      </c>
      <c r="K78" s="27">
        <v>49</v>
      </c>
    </row>
    <row r="79" spans="1:11">
      <c r="A79" s="16" t="s">
        <v>17</v>
      </c>
      <c r="B79" s="16" t="s">
        <v>82</v>
      </c>
      <c r="C79" s="27">
        <v>454</v>
      </c>
      <c r="D79" s="27">
        <v>13</v>
      </c>
      <c r="E79" s="27">
        <v>206</v>
      </c>
      <c r="F79" s="27">
        <v>4</v>
      </c>
      <c r="G79" s="27">
        <v>15</v>
      </c>
      <c r="H79" s="27">
        <v>183</v>
      </c>
      <c r="I79" s="27">
        <v>33</v>
      </c>
      <c r="J79" s="27">
        <v>89</v>
      </c>
      <c r="K79" s="27">
        <v>365</v>
      </c>
    </row>
    <row r="80" spans="1:11">
      <c r="A80" s="16" t="s">
        <v>17</v>
      </c>
      <c r="B80" s="16" t="s">
        <v>83</v>
      </c>
      <c r="C80" s="27">
        <v>52</v>
      </c>
      <c r="D80" s="27">
        <v>2</v>
      </c>
      <c r="E80" s="27">
        <v>22</v>
      </c>
      <c r="F80" s="27">
        <v>1</v>
      </c>
      <c r="G80" s="27">
        <v>5</v>
      </c>
      <c r="H80" s="27">
        <v>12</v>
      </c>
      <c r="I80" s="27">
        <v>10</v>
      </c>
      <c r="J80" s="27">
        <v>32</v>
      </c>
      <c r="K80" s="27">
        <v>20</v>
      </c>
    </row>
    <row r="81" spans="1:11">
      <c r="A81" s="16" t="s">
        <v>17</v>
      </c>
      <c r="B81" s="16" t="s">
        <v>84</v>
      </c>
      <c r="C81" s="27">
        <v>64</v>
      </c>
      <c r="D81" s="27"/>
      <c r="E81" s="27">
        <v>17</v>
      </c>
      <c r="F81" s="27"/>
      <c r="G81" s="27">
        <v>4</v>
      </c>
      <c r="H81" s="27">
        <v>34</v>
      </c>
      <c r="I81" s="27">
        <v>9</v>
      </c>
      <c r="J81" s="27">
        <v>37</v>
      </c>
      <c r="K81" s="27">
        <v>27</v>
      </c>
    </row>
    <row r="82" spans="1:11">
      <c r="A82" s="16" t="s">
        <v>17</v>
      </c>
      <c r="B82" s="16" t="s">
        <v>85</v>
      </c>
      <c r="C82" s="27">
        <v>42</v>
      </c>
      <c r="D82" s="27">
        <v>1</v>
      </c>
      <c r="E82" s="27">
        <v>13</v>
      </c>
      <c r="F82" s="27"/>
      <c r="G82" s="27">
        <v>2</v>
      </c>
      <c r="H82" s="27">
        <v>24</v>
      </c>
      <c r="I82" s="27">
        <v>2</v>
      </c>
      <c r="J82" s="27">
        <v>33</v>
      </c>
      <c r="K82" s="27">
        <v>9</v>
      </c>
    </row>
    <row r="83" spans="1:11">
      <c r="A83" s="16" t="s">
        <v>17</v>
      </c>
      <c r="B83" s="16" t="s">
        <v>86</v>
      </c>
      <c r="C83" s="27">
        <v>22</v>
      </c>
      <c r="D83" s="27"/>
      <c r="E83" s="27">
        <v>5</v>
      </c>
      <c r="F83" s="27"/>
      <c r="G83" s="27">
        <v>3</v>
      </c>
      <c r="H83" s="27">
        <v>9</v>
      </c>
      <c r="I83" s="27">
        <v>5</v>
      </c>
      <c r="J83" s="27">
        <v>16</v>
      </c>
      <c r="K83" s="27">
        <v>6</v>
      </c>
    </row>
    <row r="84" spans="1:11">
      <c r="A84" s="16" t="s">
        <v>17</v>
      </c>
      <c r="B84" s="16" t="s">
        <v>87</v>
      </c>
      <c r="C84" s="27">
        <v>67</v>
      </c>
      <c r="D84" s="27">
        <v>1</v>
      </c>
      <c r="E84" s="27">
        <v>22</v>
      </c>
      <c r="F84" s="27"/>
      <c r="G84" s="27">
        <v>4</v>
      </c>
      <c r="H84" s="27">
        <v>31</v>
      </c>
      <c r="I84" s="27">
        <v>9</v>
      </c>
      <c r="J84" s="27">
        <v>26</v>
      </c>
      <c r="K84" s="27">
        <v>41</v>
      </c>
    </row>
    <row r="85" spans="1:11">
      <c r="A85" s="16" t="s">
        <v>17</v>
      </c>
      <c r="B85" s="16" t="s">
        <v>88</v>
      </c>
      <c r="C85" s="27">
        <v>72</v>
      </c>
      <c r="D85" s="27">
        <v>1</v>
      </c>
      <c r="E85" s="27">
        <v>33</v>
      </c>
      <c r="F85" s="27"/>
      <c r="G85" s="27">
        <v>2</v>
      </c>
      <c r="H85" s="27">
        <v>27</v>
      </c>
      <c r="I85" s="27">
        <v>9</v>
      </c>
      <c r="J85" s="27">
        <v>28</v>
      </c>
      <c r="K85" s="27">
        <v>44</v>
      </c>
    </row>
    <row r="86" spans="1:11">
      <c r="A86" s="16" t="s">
        <v>17</v>
      </c>
      <c r="B86" s="16" t="s">
        <v>89</v>
      </c>
      <c r="C86" s="27">
        <v>293</v>
      </c>
      <c r="D86" s="27">
        <v>2</v>
      </c>
      <c r="E86" s="27">
        <v>123</v>
      </c>
      <c r="F86" s="27"/>
      <c r="G86" s="27">
        <v>16</v>
      </c>
      <c r="H86" s="27">
        <v>104</v>
      </c>
      <c r="I86" s="27">
        <v>48</v>
      </c>
      <c r="J86" s="27">
        <v>154</v>
      </c>
      <c r="K86" s="27">
        <v>139</v>
      </c>
    </row>
    <row r="87" spans="1:11">
      <c r="A87" s="16" t="s">
        <v>17</v>
      </c>
      <c r="B87" s="16" t="s">
        <v>90</v>
      </c>
      <c r="C87" s="27">
        <v>406</v>
      </c>
      <c r="D87" s="27">
        <v>6</v>
      </c>
      <c r="E87" s="27">
        <v>196</v>
      </c>
      <c r="F87" s="27"/>
      <c r="G87" s="27">
        <v>11</v>
      </c>
      <c r="H87" s="27">
        <v>143</v>
      </c>
      <c r="I87" s="27">
        <v>50</v>
      </c>
      <c r="J87" s="27">
        <v>155</v>
      </c>
      <c r="K87" s="27">
        <v>251</v>
      </c>
    </row>
    <row r="88" spans="1:11">
      <c r="A88" s="16" t="s">
        <v>17</v>
      </c>
      <c r="B88" s="16" t="s">
        <v>91</v>
      </c>
      <c r="C88" s="27">
        <v>76</v>
      </c>
      <c r="D88" s="27"/>
      <c r="E88" s="27">
        <v>43</v>
      </c>
      <c r="F88" s="27"/>
      <c r="G88" s="27">
        <v>6</v>
      </c>
      <c r="H88" s="27">
        <v>18</v>
      </c>
      <c r="I88" s="27">
        <v>9</v>
      </c>
      <c r="J88" s="27">
        <v>18</v>
      </c>
      <c r="K88" s="27">
        <v>58</v>
      </c>
    </row>
    <row r="89" spans="1:11">
      <c r="A89" s="16" t="s">
        <v>17</v>
      </c>
      <c r="B89" s="16" t="s">
        <v>92</v>
      </c>
      <c r="C89" s="27">
        <v>316</v>
      </c>
      <c r="D89" s="27">
        <v>5</v>
      </c>
      <c r="E89" s="27">
        <v>125</v>
      </c>
      <c r="F89" s="27">
        <v>1</v>
      </c>
      <c r="G89" s="27">
        <v>16</v>
      </c>
      <c r="H89" s="27">
        <v>116</v>
      </c>
      <c r="I89" s="27">
        <v>53</v>
      </c>
      <c r="J89" s="27">
        <v>90</v>
      </c>
      <c r="K89" s="27">
        <v>226</v>
      </c>
    </row>
    <row r="90" spans="1:11">
      <c r="A90" s="16" t="s">
        <v>17</v>
      </c>
      <c r="B90" s="16" t="s">
        <v>93</v>
      </c>
      <c r="C90" s="27">
        <v>205</v>
      </c>
      <c r="D90" s="27">
        <v>3</v>
      </c>
      <c r="E90" s="27">
        <v>64</v>
      </c>
      <c r="F90" s="27">
        <v>1</v>
      </c>
      <c r="G90" s="27">
        <v>6</v>
      </c>
      <c r="H90" s="27">
        <v>94</v>
      </c>
      <c r="I90" s="27">
        <v>37</v>
      </c>
      <c r="J90" s="27">
        <v>70</v>
      </c>
      <c r="K90" s="27">
        <v>135</v>
      </c>
    </row>
    <row r="91" spans="1:11">
      <c r="A91" s="16" t="s">
        <v>17</v>
      </c>
      <c r="B91" s="16" t="s">
        <v>94</v>
      </c>
      <c r="C91" s="27">
        <v>22</v>
      </c>
      <c r="D91" s="27"/>
      <c r="E91" s="27">
        <v>6</v>
      </c>
      <c r="F91" s="27"/>
      <c r="G91" s="27">
        <v>1</v>
      </c>
      <c r="H91" s="27">
        <v>9</v>
      </c>
      <c r="I91" s="27">
        <v>6</v>
      </c>
      <c r="J91" s="27">
        <v>12</v>
      </c>
      <c r="K91" s="27">
        <v>10</v>
      </c>
    </row>
    <row r="92" spans="1:11">
      <c r="A92" s="16" t="s">
        <v>17</v>
      </c>
      <c r="B92" s="16" t="s">
        <v>95</v>
      </c>
      <c r="C92" s="27">
        <v>50</v>
      </c>
      <c r="D92" s="27"/>
      <c r="E92" s="27">
        <v>15</v>
      </c>
      <c r="F92" s="27"/>
      <c r="G92" s="27">
        <v>2</v>
      </c>
      <c r="H92" s="27">
        <v>24</v>
      </c>
      <c r="I92" s="27">
        <v>9</v>
      </c>
      <c r="J92" s="27">
        <v>26</v>
      </c>
      <c r="K92" s="27">
        <v>24</v>
      </c>
    </row>
    <row r="93" spans="1:11">
      <c r="A93" s="16" t="s">
        <v>17</v>
      </c>
      <c r="B93" s="16" t="s">
        <v>96</v>
      </c>
      <c r="C93" s="27">
        <v>468</v>
      </c>
      <c r="D93" s="27">
        <v>9</v>
      </c>
      <c r="E93" s="27">
        <v>253</v>
      </c>
      <c r="F93" s="27"/>
      <c r="G93" s="27">
        <v>28</v>
      </c>
      <c r="H93" s="27">
        <v>162</v>
      </c>
      <c r="I93" s="27">
        <v>16</v>
      </c>
      <c r="J93" s="27">
        <v>194</v>
      </c>
      <c r="K93" s="27">
        <v>274</v>
      </c>
    </row>
    <row r="94" spans="1:11">
      <c r="A94" s="16" t="s">
        <v>17</v>
      </c>
      <c r="B94" s="16" t="s">
        <v>97</v>
      </c>
      <c r="C94" s="27">
        <v>176</v>
      </c>
      <c r="D94" s="27"/>
      <c r="E94" s="27">
        <v>78</v>
      </c>
      <c r="F94" s="27">
        <v>1</v>
      </c>
      <c r="G94" s="27">
        <v>15</v>
      </c>
      <c r="H94" s="27">
        <v>60</v>
      </c>
      <c r="I94" s="27">
        <v>22</v>
      </c>
      <c r="J94" s="27">
        <v>49</v>
      </c>
      <c r="K94" s="27">
        <v>127</v>
      </c>
    </row>
    <row r="95" spans="1:11">
      <c r="A95" s="16" t="s">
        <v>17</v>
      </c>
      <c r="B95" s="16" t="s">
        <v>98</v>
      </c>
      <c r="C95" s="27">
        <v>102</v>
      </c>
      <c r="D95" s="27">
        <v>1</v>
      </c>
      <c r="E95" s="27">
        <v>30</v>
      </c>
      <c r="F95" s="27">
        <v>1</v>
      </c>
      <c r="G95" s="27">
        <v>8</v>
      </c>
      <c r="H95" s="27">
        <v>45</v>
      </c>
      <c r="I95" s="27">
        <v>17</v>
      </c>
      <c r="J95" s="27">
        <v>71</v>
      </c>
      <c r="K95" s="27">
        <v>31</v>
      </c>
    </row>
    <row r="96" spans="1:11">
      <c r="A96" s="16" t="s">
        <v>17</v>
      </c>
      <c r="B96" s="16" t="s">
        <v>99</v>
      </c>
      <c r="C96" s="27">
        <v>297</v>
      </c>
      <c r="D96" s="27">
        <v>6</v>
      </c>
      <c r="E96" s="27">
        <v>130</v>
      </c>
      <c r="F96" s="27">
        <v>1</v>
      </c>
      <c r="G96" s="27">
        <v>19</v>
      </c>
      <c r="H96" s="27">
        <v>110</v>
      </c>
      <c r="I96" s="27">
        <v>31</v>
      </c>
      <c r="J96" s="27">
        <v>34</v>
      </c>
      <c r="K96" s="27">
        <v>263</v>
      </c>
    </row>
    <row r="97" spans="1:11">
      <c r="A97" s="16" t="s">
        <v>17</v>
      </c>
      <c r="B97" s="16" t="s">
        <v>100</v>
      </c>
      <c r="C97" s="27">
        <v>561</v>
      </c>
      <c r="D97" s="27">
        <v>11</v>
      </c>
      <c r="E97" s="27">
        <v>180</v>
      </c>
      <c r="F97" s="27">
        <v>1</v>
      </c>
      <c r="G97" s="27">
        <v>51</v>
      </c>
      <c r="H97" s="27">
        <v>238</v>
      </c>
      <c r="I97" s="27">
        <v>80</v>
      </c>
      <c r="J97" s="27">
        <v>66</v>
      </c>
      <c r="K97" s="27">
        <v>495</v>
      </c>
    </row>
    <row r="98" spans="1:11">
      <c r="A98" s="16" t="s">
        <v>17</v>
      </c>
      <c r="B98" s="16" t="s">
        <v>101</v>
      </c>
      <c r="C98" s="27">
        <v>283</v>
      </c>
      <c r="D98" s="27">
        <v>5</v>
      </c>
      <c r="E98" s="27">
        <v>86</v>
      </c>
      <c r="F98" s="27"/>
      <c r="G98" s="27">
        <v>10</v>
      </c>
      <c r="H98" s="27">
        <v>132</v>
      </c>
      <c r="I98" s="27">
        <v>50</v>
      </c>
      <c r="J98" s="27">
        <v>39</v>
      </c>
      <c r="K98" s="27">
        <v>244</v>
      </c>
    </row>
    <row r="99" spans="1:11">
      <c r="A99" s="16" t="s">
        <v>17</v>
      </c>
      <c r="B99" s="16" t="s">
        <v>102</v>
      </c>
      <c r="C99" s="27">
        <v>102</v>
      </c>
      <c r="D99" s="27"/>
      <c r="E99" s="27">
        <v>58</v>
      </c>
      <c r="F99" s="27"/>
      <c r="G99" s="27">
        <v>2</v>
      </c>
      <c r="H99" s="27">
        <v>36</v>
      </c>
      <c r="I99" s="27">
        <v>6</v>
      </c>
      <c r="J99" s="27">
        <v>44</v>
      </c>
      <c r="K99" s="27">
        <v>58</v>
      </c>
    </row>
    <row r="100" spans="1:11">
      <c r="A100" s="16" t="s">
        <v>17</v>
      </c>
      <c r="B100" s="16" t="s">
        <v>103</v>
      </c>
      <c r="C100" s="27">
        <v>110</v>
      </c>
      <c r="D100" s="27">
        <v>3</v>
      </c>
      <c r="E100" s="27">
        <v>24</v>
      </c>
      <c r="F100" s="27"/>
      <c r="G100" s="27">
        <v>3</v>
      </c>
      <c r="H100" s="27">
        <v>58</v>
      </c>
      <c r="I100" s="27">
        <v>22</v>
      </c>
      <c r="J100" s="27">
        <v>44</v>
      </c>
      <c r="K100" s="27">
        <v>66</v>
      </c>
    </row>
    <row r="101" spans="1:11">
      <c r="A101" s="16" t="s">
        <v>17</v>
      </c>
      <c r="B101" s="16" t="s">
        <v>104</v>
      </c>
      <c r="C101" s="27">
        <v>361</v>
      </c>
      <c r="D101" s="27">
        <v>8</v>
      </c>
      <c r="E101" s="27">
        <v>129</v>
      </c>
      <c r="F101" s="27"/>
      <c r="G101" s="27">
        <v>22</v>
      </c>
      <c r="H101" s="27">
        <v>123</v>
      </c>
      <c r="I101" s="27">
        <v>79</v>
      </c>
      <c r="J101" s="27">
        <v>70</v>
      </c>
      <c r="K101" s="27">
        <v>291</v>
      </c>
    </row>
    <row r="102" spans="1:11">
      <c r="A102" s="16" t="s">
        <v>17</v>
      </c>
      <c r="B102" s="16" t="s">
        <v>105</v>
      </c>
      <c r="C102" s="27">
        <v>240</v>
      </c>
      <c r="D102" s="27"/>
      <c r="E102" s="27">
        <v>87</v>
      </c>
      <c r="F102" s="27"/>
      <c r="G102" s="27">
        <v>4</v>
      </c>
      <c r="H102" s="27">
        <v>121</v>
      </c>
      <c r="I102" s="27">
        <v>28</v>
      </c>
      <c r="J102" s="27">
        <v>183</v>
      </c>
      <c r="K102" s="27">
        <v>57</v>
      </c>
    </row>
    <row r="103" spans="1:11">
      <c r="A103" s="16" t="s">
        <v>17</v>
      </c>
      <c r="B103" s="16" t="s">
        <v>106</v>
      </c>
      <c r="C103" s="27">
        <v>249</v>
      </c>
      <c r="D103" s="27">
        <v>3</v>
      </c>
      <c r="E103" s="27">
        <v>109</v>
      </c>
      <c r="F103" s="27">
        <v>1</v>
      </c>
      <c r="G103" s="27">
        <v>8</v>
      </c>
      <c r="H103" s="27">
        <v>94</v>
      </c>
      <c r="I103" s="27">
        <v>34</v>
      </c>
      <c r="J103" s="27">
        <v>88</v>
      </c>
      <c r="K103" s="27">
        <v>161</v>
      </c>
    </row>
    <row r="104" spans="1:11">
      <c r="A104" s="16" t="s">
        <v>18</v>
      </c>
      <c r="B104" s="16" t="s">
        <v>56</v>
      </c>
      <c r="C104" s="27">
        <v>306</v>
      </c>
      <c r="D104" s="27">
        <v>9</v>
      </c>
      <c r="E104" s="27">
        <v>96</v>
      </c>
      <c r="F104" s="27">
        <v>1</v>
      </c>
      <c r="G104" s="27">
        <v>16</v>
      </c>
      <c r="H104" s="27">
        <v>145</v>
      </c>
      <c r="I104" s="27">
        <v>39</v>
      </c>
      <c r="J104" s="27">
        <v>128</v>
      </c>
      <c r="K104" s="27">
        <v>178</v>
      </c>
    </row>
    <row r="105" spans="1:11">
      <c r="A105" s="16" t="s">
        <v>18</v>
      </c>
      <c r="B105" s="16" t="s">
        <v>57</v>
      </c>
      <c r="C105" s="27">
        <v>2</v>
      </c>
      <c r="D105" s="27"/>
      <c r="E105" s="27">
        <v>1</v>
      </c>
      <c r="F105" s="27"/>
      <c r="G105" s="27"/>
      <c r="H105" s="27">
        <v>1</v>
      </c>
      <c r="I105" s="27"/>
      <c r="J105" s="27">
        <v>0</v>
      </c>
      <c r="K105" s="27">
        <v>2</v>
      </c>
    </row>
    <row r="106" spans="1:11">
      <c r="A106" s="16" t="s">
        <v>18</v>
      </c>
      <c r="B106" s="16" t="s">
        <v>58</v>
      </c>
      <c r="C106" s="27">
        <v>395</v>
      </c>
      <c r="D106" s="27">
        <v>8</v>
      </c>
      <c r="E106" s="27">
        <v>153</v>
      </c>
      <c r="F106" s="27">
        <v>1</v>
      </c>
      <c r="G106" s="27">
        <v>15</v>
      </c>
      <c r="H106" s="27">
        <v>162</v>
      </c>
      <c r="I106" s="27">
        <v>56</v>
      </c>
      <c r="J106" s="27">
        <v>184</v>
      </c>
      <c r="K106" s="27">
        <v>211</v>
      </c>
    </row>
    <row r="107" spans="1:11">
      <c r="A107" s="16" t="s">
        <v>18</v>
      </c>
      <c r="B107" s="16" t="s">
        <v>59</v>
      </c>
      <c r="C107" s="27">
        <v>384</v>
      </c>
      <c r="D107" s="27">
        <v>6</v>
      </c>
      <c r="E107" s="27">
        <v>202</v>
      </c>
      <c r="F107" s="27"/>
      <c r="G107" s="27">
        <v>29</v>
      </c>
      <c r="H107" s="27">
        <v>128</v>
      </c>
      <c r="I107" s="27">
        <v>19</v>
      </c>
      <c r="J107" s="27">
        <v>98</v>
      </c>
      <c r="K107" s="27">
        <v>286</v>
      </c>
    </row>
    <row r="108" spans="1:11">
      <c r="A108" s="16" t="s">
        <v>18</v>
      </c>
      <c r="B108" s="16" t="s">
        <v>60</v>
      </c>
      <c r="C108" s="27">
        <v>81</v>
      </c>
      <c r="D108" s="27">
        <v>1</v>
      </c>
      <c r="E108" s="27">
        <v>39</v>
      </c>
      <c r="F108" s="27"/>
      <c r="G108" s="27">
        <v>7</v>
      </c>
      <c r="H108" s="27">
        <v>24</v>
      </c>
      <c r="I108" s="27">
        <v>10</v>
      </c>
      <c r="J108" s="27">
        <v>32</v>
      </c>
      <c r="K108" s="27">
        <v>49</v>
      </c>
    </row>
    <row r="109" spans="1:11">
      <c r="A109" s="16" t="s">
        <v>18</v>
      </c>
      <c r="B109" s="16" t="s">
        <v>61</v>
      </c>
      <c r="C109" s="27">
        <v>113</v>
      </c>
      <c r="D109" s="27"/>
      <c r="E109" s="27">
        <v>45</v>
      </c>
      <c r="F109" s="27"/>
      <c r="G109" s="27">
        <v>9</v>
      </c>
      <c r="H109" s="27">
        <v>42</v>
      </c>
      <c r="I109" s="27">
        <v>17</v>
      </c>
      <c r="J109" s="27">
        <v>44</v>
      </c>
      <c r="K109" s="27">
        <v>69</v>
      </c>
    </row>
    <row r="110" spans="1:11">
      <c r="A110" s="16" t="s">
        <v>18</v>
      </c>
      <c r="B110" s="16" t="s">
        <v>62</v>
      </c>
      <c r="C110" s="27">
        <v>307</v>
      </c>
      <c r="D110" s="27">
        <v>2</v>
      </c>
      <c r="E110" s="27">
        <v>144</v>
      </c>
      <c r="F110" s="27">
        <v>1</v>
      </c>
      <c r="G110" s="27">
        <v>16</v>
      </c>
      <c r="H110" s="27">
        <v>122</v>
      </c>
      <c r="I110" s="27">
        <v>22</v>
      </c>
      <c r="J110" s="27">
        <v>263</v>
      </c>
      <c r="K110" s="27">
        <v>44</v>
      </c>
    </row>
    <row r="111" spans="1:11">
      <c r="A111" s="16" t="s">
        <v>18</v>
      </c>
      <c r="B111" s="16" t="s">
        <v>63</v>
      </c>
      <c r="C111" s="27">
        <v>225</v>
      </c>
      <c r="D111" s="27">
        <v>3</v>
      </c>
      <c r="E111" s="27">
        <v>82</v>
      </c>
      <c r="F111" s="27"/>
      <c r="G111" s="27">
        <v>12</v>
      </c>
      <c r="H111" s="27">
        <v>96</v>
      </c>
      <c r="I111" s="27">
        <v>32</v>
      </c>
      <c r="J111" s="27">
        <v>61</v>
      </c>
      <c r="K111" s="27">
        <v>164</v>
      </c>
    </row>
    <row r="112" spans="1:11">
      <c r="A112" s="16" t="s">
        <v>18</v>
      </c>
      <c r="B112" s="16" t="s">
        <v>64</v>
      </c>
      <c r="C112" s="27">
        <v>111</v>
      </c>
      <c r="D112" s="27">
        <v>3</v>
      </c>
      <c r="E112" s="27">
        <v>49</v>
      </c>
      <c r="F112" s="27">
        <v>2</v>
      </c>
      <c r="G112" s="27">
        <v>4</v>
      </c>
      <c r="H112" s="27">
        <v>41</v>
      </c>
      <c r="I112" s="27">
        <v>12</v>
      </c>
      <c r="J112" s="27">
        <v>27</v>
      </c>
      <c r="K112" s="27">
        <v>84</v>
      </c>
    </row>
    <row r="113" spans="1:11">
      <c r="A113" s="16" t="s">
        <v>18</v>
      </c>
      <c r="B113" s="16" t="s">
        <v>65</v>
      </c>
      <c r="C113" s="27">
        <v>124</v>
      </c>
      <c r="D113" s="27"/>
      <c r="E113" s="27">
        <v>56</v>
      </c>
      <c r="F113" s="27">
        <v>1</v>
      </c>
      <c r="G113" s="27">
        <v>9</v>
      </c>
      <c r="H113" s="27">
        <v>48</v>
      </c>
      <c r="I113" s="27">
        <v>10</v>
      </c>
      <c r="J113" s="27">
        <v>47</v>
      </c>
      <c r="K113" s="27">
        <v>77</v>
      </c>
    </row>
    <row r="114" spans="1:11">
      <c r="A114" s="16" t="s">
        <v>18</v>
      </c>
      <c r="B114" s="16" t="s">
        <v>66</v>
      </c>
      <c r="C114" s="27">
        <v>357</v>
      </c>
      <c r="D114" s="27">
        <v>3</v>
      </c>
      <c r="E114" s="27">
        <v>160</v>
      </c>
      <c r="F114" s="27">
        <v>1</v>
      </c>
      <c r="G114" s="27">
        <v>26</v>
      </c>
      <c r="H114" s="27">
        <v>128</v>
      </c>
      <c r="I114" s="27">
        <v>39</v>
      </c>
      <c r="J114" s="27">
        <v>221</v>
      </c>
      <c r="K114" s="27">
        <v>136</v>
      </c>
    </row>
    <row r="115" spans="1:11">
      <c r="A115" s="16" t="s">
        <v>18</v>
      </c>
      <c r="B115" s="16" t="s">
        <v>67</v>
      </c>
      <c r="C115" s="27">
        <v>500</v>
      </c>
      <c r="D115" s="27">
        <v>7</v>
      </c>
      <c r="E115" s="27">
        <v>224</v>
      </c>
      <c r="F115" s="27">
        <v>1</v>
      </c>
      <c r="G115" s="27">
        <v>30</v>
      </c>
      <c r="H115" s="27">
        <v>186</v>
      </c>
      <c r="I115" s="27">
        <v>52</v>
      </c>
      <c r="J115" s="27">
        <v>186</v>
      </c>
      <c r="K115" s="27">
        <v>314</v>
      </c>
    </row>
    <row r="116" spans="1:11">
      <c r="A116" s="16" t="s">
        <v>18</v>
      </c>
      <c r="B116" s="16" t="s">
        <v>68</v>
      </c>
      <c r="C116" s="27">
        <v>176</v>
      </c>
      <c r="D116" s="27">
        <v>4</v>
      </c>
      <c r="E116" s="27">
        <v>70</v>
      </c>
      <c r="F116" s="27"/>
      <c r="G116" s="27">
        <v>5</v>
      </c>
      <c r="H116" s="27">
        <v>75</v>
      </c>
      <c r="I116" s="27">
        <v>22</v>
      </c>
      <c r="J116" s="27">
        <v>94</v>
      </c>
      <c r="K116" s="27">
        <v>82</v>
      </c>
    </row>
    <row r="117" spans="1:11">
      <c r="A117" s="16" t="s">
        <v>18</v>
      </c>
      <c r="B117" s="16" t="s">
        <v>69</v>
      </c>
      <c r="C117" s="27">
        <v>131</v>
      </c>
      <c r="D117" s="27">
        <v>3</v>
      </c>
      <c r="E117" s="27">
        <v>41</v>
      </c>
      <c r="F117" s="27">
        <v>1</v>
      </c>
      <c r="G117" s="27">
        <v>9</v>
      </c>
      <c r="H117" s="27">
        <v>55</v>
      </c>
      <c r="I117" s="27">
        <v>22</v>
      </c>
      <c r="J117" s="27">
        <v>85</v>
      </c>
      <c r="K117" s="27">
        <v>46</v>
      </c>
    </row>
    <row r="118" spans="1:11">
      <c r="A118" s="16" t="s">
        <v>18</v>
      </c>
      <c r="B118" s="16" t="s">
        <v>70</v>
      </c>
      <c r="C118" s="27">
        <v>156</v>
      </c>
      <c r="D118" s="27">
        <v>3</v>
      </c>
      <c r="E118" s="27">
        <v>66</v>
      </c>
      <c r="F118" s="27"/>
      <c r="G118" s="27">
        <v>12</v>
      </c>
      <c r="H118" s="27">
        <v>61</v>
      </c>
      <c r="I118" s="27">
        <v>14</v>
      </c>
      <c r="J118" s="27">
        <v>71</v>
      </c>
      <c r="K118" s="27">
        <v>85</v>
      </c>
    </row>
    <row r="119" spans="1:11">
      <c r="A119" s="16" t="s">
        <v>18</v>
      </c>
      <c r="B119" s="16" t="s">
        <v>71</v>
      </c>
      <c r="C119" s="27">
        <v>351</v>
      </c>
      <c r="D119" s="27">
        <v>7</v>
      </c>
      <c r="E119" s="27">
        <v>168</v>
      </c>
      <c r="F119" s="27"/>
      <c r="G119" s="27">
        <v>20</v>
      </c>
      <c r="H119" s="27">
        <v>135</v>
      </c>
      <c r="I119" s="27">
        <v>21</v>
      </c>
      <c r="J119" s="27">
        <v>196</v>
      </c>
      <c r="K119" s="27">
        <v>155</v>
      </c>
    </row>
    <row r="120" spans="1:11">
      <c r="A120" s="16" t="s">
        <v>18</v>
      </c>
      <c r="B120" s="16" t="s">
        <v>72</v>
      </c>
      <c r="C120" s="27">
        <v>306</v>
      </c>
      <c r="D120" s="27">
        <v>3</v>
      </c>
      <c r="E120" s="27">
        <v>129</v>
      </c>
      <c r="F120" s="27">
        <v>2</v>
      </c>
      <c r="G120" s="27">
        <v>6</v>
      </c>
      <c r="H120" s="27">
        <v>135</v>
      </c>
      <c r="I120" s="27">
        <v>31</v>
      </c>
      <c r="J120" s="27">
        <v>248</v>
      </c>
      <c r="K120" s="27">
        <v>58</v>
      </c>
    </row>
    <row r="121" spans="1:11">
      <c r="A121" s="16" t="s">
        <v>18</v>
      </c>
      <c r="B121" s="16" t="s">
        <v>73</v>
      </c>
      <c r="C121" s="27">
        <v>368</v>
      </c>
      <c r="D121" s="27">
        <v>5</v>
      </c>
      <c r="E121" s="27">
        <v>169</v>
      </c>
      <c r="F121" s="27"/>
      <c r="G121" s="27">
        <v>17</v>
      </c>
      <c r="H121" s="27">
        <v>140</v>
      </c>
      <c r="I121" s="27">
        <v>37</v>
      </c>
      <c r="J121" s="27">
        <v>309</v>
      </c>
      <c r="K121" s="27">
        <v>59</v>
      </c>
    </row>
    <row r="122" spans="1:11">
      <c r="A122" s="16" t="s">
        <v>18</v>
      </c>
      <c r="B122" s="16" t="s">
        <v>74</v>
      </c>
      <c r="C122" s="27">
        <v>368</v>
      </c>
      <c r="D122" s="27">
        <v>5</v>
      </c>
      <c r="E122" s="27">
        <v>186</v>
      </c>
      <c r="F122" s="27"/>
      <c r="G122" s="27">
        <v>14</v>
      </c>
      <c r="H122" s="27">
        <v>136</v>
      </c>
      <c r="I122" s="27">
        <v>27</v>
      </c>
      <c r="J122" s="27">
        <v>246</v>
      </c>
      <c r="K122" s="27">
        <v>122</v>
      </c>
    </row>
    <row r="123" spans="1:11">
      <c r="A123" s="16" t="s">
        <v>18</v>
      </c>
      <c r="B123" s="16" t="s">
        <v>75</v>
      </c>
      <c r="C123" s="27">
        <v>396</v>
      </c>
      <c r="D123" s="27">
        <v>2</v>
      </c>
      <c r="E123" s="27">
        <v>169</v>
      </c>
      <c r="F123" s="27"/>
      <c r="G123" s="27">
        <v>5</v>
      </c>
      <c r="H123" s="27">
        <v>183</v>
      </c>
      <c r="I123" s="27">
        <v>37</v>
      </c>
      <c r="J123" s="27">
        <v>198</v>
      </c>
      <c r="K123" s="27">
        <v>198</v>
      </c>
    </row>
    <row r="124" spans="1:11">
      <c r="A124" s="16" t="s">
        <v>18</v>
      </c>
      <c r="B124" s="16" t="s">
        <v>76</v>
      </c>
      <c r="C124" s="27">
        <v>350</v>
      </c>
      <c r="D124" s="27">
        <v>4</v>
      </c>
      <c r="E124" s="27">
        <v>174</v>
      </c>
      <c r="F124" s="27"/>
      <c r="G124" s="27">
        <v>19</v>
      </c>
      <c r="H124" s="27">
        <v>129</v>
      </c>
      <c r="I124" s="27">
        <v>24</v>
      </c>
      <c r="J124" s="27">
        <v>194</v>
      </c>
      <c r="K124" s="27">
        <v>156</v>
      </c>
    </row>
    <row r="125" spans="1:11">
      <c r="A125" s="16" t="s">
        <v>18</v>
      </c>
      <c r="B125" s="16" t="s">
        <v>77</v>
      </c>
      <c r="C125" s="27">
        <v>400</v>
      </c>
      <c r="D125" s="27">
        <v>6</v>
      </c>
      <c r="E125" s="27">
        <v>135</v>
      </c>
      <c r="F125" s="27">
        <v>2</v>
      </c>
      <c r="G125" s="27">
        <v>11</v>
      </c>
      <c r="H125" s="27">
        <v>204</v>
      </c>
      <c r="I125" s="27">
        <v>42</v>
      </c>
      <c r="J125" s="27">
        <v>320</v>
      </c>
      <c r="K125" s="27">
        <v>80</v>
      </c>
    </row>
    <row r="126" spans="1:11">
      <c r="A126" s="16" t="s">
        <v>18</v>
      </c>
      <c r="B126" s="16" t="s">
        <v>78</v>
      </c>
      <c r="C126" s="27">
        <v>368</v>
      </c>
      <c r="D126" s="27">
        <v>4</v>
      </c>
      <c r="E126" s="27">
        <v>181</v>
      </c>
      <c r="F126" s="27"/>
      <c r="G126" s="27">
        <v>25</v>
      </c>
      <c r="H126" s="27">
        <v>135</v>
      </c>
      <c r="I126" s="27">
        <v>23</v>
      </c>
      <c r="J126" s="27">
        <v>200</v>
      </c>
      <c r="K126" s="27">
        <v>168</v>
      </c>
    </row>
    <row r="127" spans="1:11">
      <c r="A127" s="16" t="s">
        <v>18</v>
      </c>
      <c r="B127" s="16" t="s">
        <v>79</v>
      </c>
      <c r="C127" s="27">
        <v>362</v>
      </c>
      <c r="D127" s="27">
        <v>4</v>
      </c>
      <c r="E127" s="27">
        <v>174</v>
      </c>
      <c r="F127" s="27">
        <v>1</v>
      </c>
      <c r="G127" s="27">
        <v>19</v>
      </c>
      <c r="H127" s="27">
        <v>138</v>
      </c>
      <c r="I127" s="27">
        <v>26</v>
      </c>
      <c r="J127" s="27">
        <v>301</v>
      </c>
      <c r="K127" s="27">
        <v>61</v>
      </c>
    </row>
    <row r="128" spans="1:11">
      <c r="A128" s="16" t="s">
        <v>18</v>
      </c>
      <c r="B128" s="16" t="s">
        <v>80</v>
      </c>
      <c r="C128" s="27">
        <v>323</v>
      </c>
      <c r="D128" s="27">
        <v>6</v>
      </c>
      <c r="E128" s="27">
        <v>159</v>
      </c>
      <c r="F128" s="27"/>
      <c r="G128" s="27">
        <v>12</v>
      </c>
      <c r="H128" s="27">
        <v>119</v>
      </c>
      <c r="I128" s="27">
        <v>27</v>
      </c>
      <c r="J128" s="27">
        <v>224</v>
      </c>
      <c r="K128" s="27">
        <v>99</v>
      </c>
    </row>
    <row r="129" spans="1:11">
      <c r="A129" s="16" t="s">
        <v>18</v>
      </c>
      <c r="B129" s="16" t="s">
        <v>107</v>
      </c>
      <c r="C129" s="27">
        <v>36</v>
      </c>
      <c r="D129" s="27">
        <v>1</v>
      </c>
      <c r="E129" s="27">
        <v>18</v>
      </c>
      <c r="F129" s="27"/>
      <c r="G129" s="27">
        <v>2</v>
      </c>
      <c r="H129" s="27">
        <v>12</v>
      </c>
      <c r="I129" s="27">
        <v>3</v>
      </c>
      <c r="J129" s="27">
        <v>24</v>
      </c>
      <c r="K129" s="27">
        <v>12</v>
      </c>
    </row>
    <row r="130" spans="1:11">
      <c r="A130" s="16" t="s">
        <v>18</v>
      </c>
      <c r="B130" s="16" t="s">
        <v>81</v>
      </c>
      <c r="C130" s="27">
        <v>104</v>
      </c>
      <c r="D130" s="27">
        <v>1</v>
      </c>
      <c r="E130" s="27">
        <v>46</v>
      </c>
      <c r="F130" s="27"/>
      <c r="G130" s="27">
        <v>2</v>
      </c>
      <c r="H130" s="27">
        <v>45</v>
      </c>
      <c r="I130" s="27">
        <v>10</v>
      </c>
      <c r="J130" s="27">
        <v>61</v>
      </c>
      <c r="K130" s="27">
        <v>43</v>
      </c>
    </row>
    <row r="131" spans="1:11">
      <c r="A131" s="16" t="s">
        <v>18</v>
      </c>
      <c r="B131" s="16" t="s">
        <v>82</v>
      </c>
      <c r="C131" s="27">
        <v>459</v>
      </c>
      <c r="D131" s="27">
        <v>11</v>
      </c>
      <c r="E131" s="27">
        <v>212</v>
      </c>
      <c r="F131" s="27">
        <v>5</v>
      </c>
      <c r="G131" s="27">
        <v>14</v>
      </c>
      <c r="H131" s="27">
        <v>185</v>
      </c>
      <c r="I131" s="27">
        <v>32</v>
      </c>
      <c r="J131" s="27">
        <v>87</v>
      </c>
      <c r="K131" s="27">
        <v>372</v>
      </c>
    </row>
    <row r="132" spans="1:11">
      <c r="A132" s="16" t="s">
        <v>18</v>
      </c>
      <c r="B132" s="16" t="s">
        <v>83</v>
      </c>
      <c r="C132" s="27">
        <v>48</v>
      </c>
      <c r="D132" s="27">
        <v>1</v>
      </c>
      <c r="E132" s="27">
        <v>21</v>
      </c>
      <c r="F132" s="27"/>
      <c r="G132" s="27">
        <v>5</v>
      </c>
      <c r="H132" s="27">
        <v>11</v>
      </c>
      <c r="I132" s="27">
        <v>10</v>
      </c>
      <c r="J132" s="27">
        <v>28</v>
      </c>
      <c r="K132" s="27">
        <v>20</v>
      </c>
    </row>
    <row r="133" spans="1:11">
      <c r="A133" s="16" t="s">
        <v>18</v>
      </c>
      <c r="B133" s="16" t="s">
        <v>84</v>
      </c>
      <c r="C133" s="27">
        <v>61</v>
      </c>
      <c r="D133" s="27"/>
      <c r="E133" s="27">
        <v>15</v>
      </c>
      <c r="F133" s="27"/>
      <c r="G133" s="27">
        <v>7</v>
      </c>
      <c r="H133" s="27">
        <v>29</v>
      </c>
      <c r="I133" s="27">
        <v>10</v>
      </c>
      <c r="J133" s="27">
        <v>35</v>
      </c>
      <c r="K133" s="27">
        <v>26</v>
      </c>
    </row>
    <row r="134" spans="1:11">
      <c r="A134" s="16" t="s">
        <v>18</v>
      </c>
      <c r="B134" s="16" t="s">
        <v>85</v>
      </c>
      <c r="C134" s="27">
        <v>61</v>
      </c>
      <c r="D134" s="27">
        <v>1</v>
      </c>
      <c r="E134" s="27">
        <v>19</v>
      </c>
      <c r="F134" s="27"/>
      <c r="G134" s="27">
        <v>4</v>
      </c>
      <c r="H134" s="27">
        <v>30</v>
      </c>
      <c r="I134" s="27">
        <v>7</v>
      </c>
      <c r="J134" s="27">
        <v>44</v>
      </c>
      <c r="K134" s="27">
        <v>17</v>
      </c>
    </row>
    <row r="135" spans="1:11">
      <c r="A135" s="16" t="s">
        <v>18</v>
      </c>
      <c r="B135" s="16" t="s">
        <v>86</v>
      </c>
      <c r="C135" s="27">
        <v>27</v>
      </c>
      <c r="D135" s="27"/>
      <c r="E135" s="27">
        <v>5</v>
      </c>
      <c r="F135" s="27"/>
      <c r="G135" s="27">
        <v>2</v>
      </c>
      <c r="H135" s="27">
        <v>14</v>
      </c>
      <c r="I135" s="27">
        <v>6</v>
      </c>
      <c r="J135" s="27">
        <v>17</v>
      </c>
      <c r="K135" s="27">
        <v>10</v>
      </c>
    </row>
    <row r="136" spans="1:11">
      <c r="A136" s="16" t="s">
        <v>18</v>
      </c>
      <c r="B136" s="16" t="s">
        <v>87</v>
      </c>
      <c r="C136" s="27">
        <v>159</v>
      </c>
      <c r="D136" s="27">
        <v>3</v>
      </c>
      <c r="E136" s="27">
        <v>49</v>
      </c>
      <c r="F136" s="27"/>
      <c r="G136" s="27">
        <v>13</v>
      </c>
      <c r="H136" s="27">
        <v>78</v>
      </c>
      <c r="I136" s="27">
        <v>16</v>
      </c>
      <c r="J136" s="27">
        <v>73</v>
      </c>
      <c r="K136" s="27">
        <v>86</v>
      </c>
    </row>
    <row r="137" spans="1:11">
      <c r="A137" s="16" t="s">
        <v>18</v>
      </c>
      <c r="B137" s="16" t="s">
        <v>88</v>
      </c>
      <c r="C137" s="27">
        <v>72</v>
      </c>
      <c r="D137" s="27">
        <v>1</v>
      </c>
      <c r="E137" s="27">
        <v>31</v>
      </c>
      <c r="F137" s="27"/>
      <c r="G137" s="27">
        <v>2</v>
      </c>
      <c r="H137" s="27">
        <v>27</v>
      </c>
      <c r="I137" s="27">
        <v>11</v>
      </c>
      <c r="J137" s="27">
        <v>27</v>
      </c>
      <c r="K137" s="27">
        <v>45</v>
      </c>
    </row>
    <row r="138" spans="1:11">
      <c r="A138" s="16" t="s">
        <v>18</v>
      </c>
      <c r="B138" s="16" t="s">
        <v>89</v>
      </c>
      <c r="C138" s="27">
        <v>296</v>
      </c>
      <c r="D138" s="27">
        <v>2</v>
      </c>
      <c r="E138" s="27">
        <v>125</v>
      </c>
      <c r="F138" s="27"/>
      <c r="G138" s="27">
        <v>17</v>
      </c>
      <c r="H138" s="27">
        <v>108</v>
      </c>
      <c r="I138" s="27">
        <v>44</v>
      </c>
      <c r="J138" s="27">
        <v>147</v>
      </c>
      <c r="K138" s="27">
        <v>149</v>
      </c>
    </row>
    <row r="139" spans="1:11">
      <c r="A139" s="16" t="s">
        <v>18</v>
      </c>
      <c r="B139" s="16" t="s">
        <v>90</v>
      </c>
      <c r="C139" s="27">
        <v>407</v>
      </c>
      <c r="D139" s="27">
        <v>6</v>
      </c>
      <c r="E139" s="27">
        <v>185</v>
      </c>
      <c r="F139" s="27"/>
      <c r="G139" s="27">
        <v>14</v>
      </c>
      <c r="H139" s="27">
        <v>149</v>
      </c>
      <c r="I139" s="27">
        <v>53</v>
      </c>
      <c r="J139" s="27">
        <v>159</v>
      </c>
      <c r="K139" s="27">
        <v>248</v>
      </c>
    </row>
    <row r="140" spans="1:11">
      <c r="A140" s="16" t="s">
        <v>18</v>
      </c>
      <c r="B140" s="16" t="s">
        <v>91</v>
      </c>
      <c r="C140" s="27">
        <v>82</v>
      </c>
      <c r="D140" s="27"/>
      <c r="E140" s="27">
        <v>45</v>
      </c>
      <c r="F140" s="27"/>
      <c r="G140" s="27">
        <v>5</v>
      </c>
      <c r="H140" s="27">
        <v>22</v>
      </c>
      <c r="I140" s="27">
        <v>10</v>
      </c>
      <c r="J140" s="27">
        <v>24</v>
      </c>
      <c r="K140" s="27">
        <v>58</v>
      </c>
    </row>
    <row r="141" spans="1:11">
      <c r="A141" s="16" t="s">
        <v>18</v>
      </c>
      <c r="B141" s="16" t="s">
        <v>92</v>
      </c>
      <c r="C141" s="27">
        <v>312</v>
      </c>
      <c r="D141" s="27">
        <v>4</v>
      </c>
      <c r="E141" s="27">
        <v>124</v>
      </c>
      <c r="F141" s="27">
        <v>1</v>
      </c>
      <c r="G141" s="27">
        <v>13</v>
      </c>
      <c r="H141" s="27">
        <v>120</v>
      </c>
      <c r="I141" s="27">
        <v>50</v>
      </c>
      <c r="J141" s="27">
        <v>101</v>
      </c>
      <c r="K141" s="27">
        <v>211</v>
      </c>
    </row>
    <row r="142" spans="1:11">
      <c r="A142" s="16" t="s">
        <v>18</v>
      </c>
      <c r="B142" s="16" t="s">
        <v>108</v>
      </c>
      <c r="C142" s="27">
        <v>2</v>
      </c>
      <c r="D142" s="27"/>
      <c r="E142" s="27"/>
      <c r="F142" s="27"/>
      <c r="G142" s="27">
        <v>2</v>
      </c>
      <c r="H142" s="27"/>
      <c r="I142" s="27"/>
      <c r="J142" s="27">
        <v>1</v>
      </c>
      <c r="K142" s="27">
        <v>1</v>
      </c>
    </row>
    <row r="143" spans="1:11">
      <c r="A143" s="16" t="s">
        <v>18</v>
      </c>
      <c r="B143" s="16" t="s">
        <v>93</v>
      </c>
      <c r="C143" s="27">
        <v>287</v>
      </c>
      <c r="D143" s="27">
        <v>7</v>
      </c>
      <c r="E143" s="27">
        <v>99</v>
      </c>
      <c r="F143" s="27">
        <v>1</v>
      </c>
      <c r="G143" s="27">
        <v>11</v>
      </c>
      <c r="H143" s="27">
        <v>121</v>
      </c>
      <c r="I143" s="27">
        <v>48</v>
      </c>
      <c r="J143" s="27">
        <v>108</v>
      </c>
      <c r="K143" s="27">
        <v>179</v>
      </c>
    </row>
    <row r="144" spans="1:11">
      <c r="A144" s="16" t="s">
        <v>18</v>
      </c>
      <c r="B144" s="16" t="s">
        <v>94</v>
      </c>
      <c r="C144" s="27">
        <v>34</v>
      </c>
      <c r="D144" s="27"/>
      <c r="E144" s="27">
        <v>11</v>
      </c>
      <c r="F144" s="27"/>
      <c r="G144" s="27">
        <v>2</v>
      </c>
      <c r="H144" s="27">
        <v>13</v>
      </c>
      <c r="I144" s="27">
        <v>8</v>
      </c>
      <c r="J144" s="27">
        <v>19</v>
      </c>
      <c r="K144" s="27">
        <v>15</v>
      </c>
    </row>
    <row r="145" spans="1:11">
      <c r="A145" s="16" t="s">
        <v>18</v>
      </c>
      <c r="B145" s="16" t="s">
        <v>95</v>
      </c>
      <c r="C145" s="27">
        <v>68</v>
      </c>
      <c r="D145" s="27">
        <v>1</v>
      </c>
      <c r="E145" s="27">
        <v>22</v>
      </c>
      <c r="F145" s="27"/>
      <c r="G145" s="27">
        <v>5</v>
      </c>
      <c r="H145" s="27">
        <v>31</v>
      </c>
      <c r="I145" s="27">
        <v>9</v>
      </c>
      <c r="J145" s="27">
        <v>39</v>
      </c>
      <c r="K145" s="27">
        <v>29</v>
      </c>
    </row>
    <row r="146" spans="1:11">
      <c r="A146" s="16" t="s">
        <v>18</v>
      </c>
      <c r="B146" s="16" t="s">
        <v>96</v>
      </c>
      <c r="C146" s="27">
        <v>469</v>
      </c>
      <c r="D146" s="27">
        <v>6</v>
      </c>
      <c r="E146" s="27">
        <v>253</v>
      </c>
      <c r="F146" s="27"/>
      <c r="G146" s="27">
        <v>27</v>
      </c>
      <c r="H146" s="27">
        <v>169</v>
      </c>
      <c r="I146" s="27">
        <v>14</v>
      </c>
      <c r="J146" s="27">
        <v>200</v>
      </c>
      <c r="K146" s="27">
        <v>269</v>
      </c>
    </row>
    <row r="147" spans="1:11">
      <c r="A147" s="16" t="s">
        <v>18</v>
      </c>
      <c r="B147" s="16" t="s">
        <v>97</v>
      </c>
      <c r="C147" s="27">
        <v>147</v>
      </c>
      <c r="D147" s="27"/>
      <c r="E147" s="27">
        <v>62</v>
      </c>
      <c r="F147" s="27">
        <v>1</v>
      </c>
      <c r="G147" s="27">
        <v>13</v>
      </c>
      <c r="H147" s="27">
        <v>53</v>
      </c>
      <c r="I147" s="27">
        <v>18</v>
      </c>
      <c r="J147" s="27">
        <v>42</v>
      </c>
      <c r="K147" s="27">
        <v>105</v>
      </c>
    </row>
    <row r="148" spans="1:11">
      <c r="A148" s="16" t="s">
        <v>18</v>
      </c>
      <c r="B148" s="16" t="s">
        <v>98</v>
      </c>
      <c r="C148" s="27">
        <v>110</v>
      </c>
      <c r="D148" s="27">
        <v>1</v>
      </c>
      <c r="E148" s="27">
        <v>32</v>
      </c>
      <c r="F148" s="27">
        <v>1</v>
      </c>
      <c r="G148" s="27">
        <v>13</v>
      </c>
      <c r="H148" s="27">
        <v>47</v>
      </c>
      <c r="I148" s="27">
        <v>16</v>
      </c>
      <c r="J148" s="27">
        <v>77</v>
      </c>
      <c r="K148" s="27">
        <v>33</v>
      </c>
    </row>
    <row r="149" spans="1:11">
      <c r="A149" s="16" t="s">
        <v>18</v>
      </c>
      <c r="B149" s="16" t="s">
        <v>99</v>
      </c>
      <c r="C149" s="27">
        <v>311</v>
      </c>
      <c r="D149" s="27">
        <v>5</v>
      </c>
      <c r="E149" s="27">
        <v>135</v>
      </c>
      <c r="F149" s="27">
        <v>1</v>
      </c>
      <c r="G149" s="27">
        <v>18</v>
      </c>
      <c r="H149" s="27">
        <v>120</v>
      </c>
      <c r="I149" s="27">
        <v>32</v>
      </c>
      <c r="J149" s="27">
        <v>36</v>
      </c>
      <c r="K149" s="27">
        <v>275</v>
      </c>
    </row>
    <row r="150" spans="1:11">
      <c r="A150" s="16" t="s">
        <v>18</v>
      </c>
      <c r="B150" s="16" t="s">
        <v>100</v>
      </c>
      <c r="C150" s="27">
        <v>454</v>
      </c>
      <c r="D150" s="27">
        <v>11</v>
      </c>
      <c r="E150" s="27">
        <v>139</v>
      </c>
      <c r="F150" s="27">
        <v>1</v>
      </c>
      <c r="G150" s="27">
        <v>43</v>
      </c>
      <c r="H150" s="27">
        <v>197</v>
      </c>
      <c r="I150" s="27">
        <v>63</v>
      </c>
      <c r="J150" s="27">
        <v>52</v>
      </c>
      <c r="K150" s="27">
        <v>402</v>
      </c>
    </row>
    <row r="151" spans="1:11">
      <c r="A151" s="16" t="s">
        <v>18</v>
      </c>
      <c r="B151" s="16" t="s">
        <v>101</v>
      </c>
      <c r="C151" s="27">
        <v>285</v>
      </c>
      <c r="D151" s="27">
        <v>5</v>
      </c>
      <c r="E151" s="27">
        <v>86</v>
      </c>
      <c r="F151" s="27"/>
      <c r="G151" s="27">
        <v>10</v>
      </c>
      <c r="H151" s="27">
        <v>132</v>
      </c>
      <c r="I151" s="27">
        <v>52</v>
      </c>
      <c r="J151" s="27">
        <v>38</v>
      </c>
      <c r="K151" s="27">
        <v>247</v>
      </c>
    </row>
    <row r="152" spans="1:11">
      <c r="A152" s="16" t="s">
        <v>18</v>
      </c>
      <c r="B152" s="16" t="s">
        <v>102</v>
      </c>
      <c r="C152" s="27">
        <v>131</v>
      </c>
      <c r="D152" s="27">
        <v>1</v>
      </c>
      <c r="E152" s="27">
        <v>66</v>
      </c>
      <c r="F152" s="27"/>
      <c r="G152" s="27">
        <v>4</v>
      </c>
      <c r="H152" s="27">
        <v>50</v>
      </c>
      <c r="I152" s="27">
        <v>10</v>
      </c>
      <c r="J152" s="27">
        <v>56</v>
      </c>
      <c r="K152" s="27">
        <v>75</v>
      </c>
    </row>
    <row r="153" spans="1:11">
      <c r="A153" s="16" t="s">
        <v>18</v>
      </c>
      <c r="B153" s="16" t="s">
        <v>103</v>
      </c>
      <c r="C153" s="27">
        <v>80</v>
      </c>
      <c r="D153" s="27">
        <v>2</v>
      </c>
      <c r="E153" s="27">
        <v>18</v>
      </c>
      <c r="F153" s="27"/>
      <c r="G153" s="27">
        <v>2</v>
      </c>
      <c r="H153" s="27">
        <v>42</v>
      </c>
      <c r="I153" s="27">
        <v>16</v>
      </c>
      <c r="J153" s="27">
        <v>36</v>
      </c>
      <c r="K153" s="27">
        <v>44</v>
      </c>
    </row>
    <row r="154" spans="1:11">
      <c r="A154" s="16" t="s">
        <v>18</v>
      </c>
      <c r="B154" s="16" t="s">
        <v>104</v>
      </c>
      <c r="C154" s="27">
        <v>361</v>
      </c>
      <c r="D154" s="27">
        <v>7</v>
      </c>
      <c r="E154" s="27">
        <v>124</v>
      </c>
      <c r="F154" s="27"/>
      <c r="G154" s="27">
        <v>21</v>
      </c>
      <c r="H154" s="27">
        <v>128</v>
      </c>
      <c r="I154" s="27">
        <v>81</v>
      </c>
      <c r="J154" s="27">
        <v>73</v>
      </c>
      <c r="K154" s="27">
        <v>288</v>
      </c>
    </row>
    <row r="155" spans="1:11">
      <c r="A155" s="16" t="s">
        <v>18</v>
      </c>
      <c r="B155" s="16" t="s">
        <v>105</v>
      </c>
      <c r="C155" s="27">
        <v>250</v>
      </c>
      <c r="D155" s="27"/>
      <c r="E155" s="27">
        <v>92</v>
      </c>
      <c r="F155" s="27"/>
      <c r="G155" s="27">
        <v>5</v>
      </c>
      <c r="H155" s="27">
        <v>125</v>
      </c>
      <c r="I155" s="27">
        <v>28</v>
      </c>
      <c r="J155" s="27">
        <v>195</v>
      </c>
      <c r="K155" s="27">
        <v>55</v>
      </c>
    </row>
    <row r="156" spans="1:11">
      <c r="A156" s="16" t="s">
        <v>18</v>
      </c>
      <c r="B156" s="16" t="s">
        <v>106</v>
      </c>
      <c r="C156" s="27">
        <v>264</v>
      </c>
      <c r="D156" s="27">
        <v>3</v>
      </c>
      <c r="E156" s="27">
        <v>120</v>
      </c>
      <c r="F156" s="27">
        <v>1</v>
      </c>
      <c r="G156" s="27">
        <v>8</v>
      </c>
      <c r="H156" s="27">
        <v>97</v>
      </c>
      <c r="I156" s="27">
        <v>35</v>
      </c>
      <c r="J156" s="27">
        <v>93</v>
      </c>
      <c r="K156" s="27">
        <v>171</v>
      </c>
    </row>
    <row r="157" spans="1:11">
      <c r="A157" s="16" t="s">
        <v>19</v>
      </c>
      <c r="B157" s="16" t="s">
        <v>56</v>
      </c>
      <c r="C157" s="27">
        <v>244</v>
      </c>
      <c r="D157" s="27">
        <v>4</v>
      </c>
      <c r="E157" s="27">
        <v>72</v>
      </c>
      <c r="F157" s="27">
        <v>1</v>
      </c>
      <c r="G157" s="27">
        <v>12</v>
      </c>
      <c r="H157" s="27">
        <v>122</v>
      </c>
      <c r="I157" s="27">
        <v>33</v>
      </c>
      <c r="J157" s="27">
        <v>100</v>
      </c>
      <c r="K157" s="27">
        <v>144</v>
      </c>
    </row>
    <row r="158" spans="1:11">
      <c r="A158" s="16" t="s">
        <v>19</v>
      </c>
      <c r="B158" s="16" t="s">
        <v>57</v>
      </c>
      <c r="C158" s="27">
        <v>1</v>
      </c>
      <c r="D158" s="27"/>
      <c r="E158" s="27">
        <v>1</v>
      </c>
      <c r="F158" s="27"/>
      <c r="G158" s="27"/>
      <c r="H158" s="27"/>
      <c r="I158" s="27"/>
      <c r="J158" s="27">
        <v>0</v>
      </c>
      <c r="K158" s="27">
        <v>1</v>
      </c>
    </row>
    <row r="159" spans="1:11">
      <c r="A159" s="16" t="s">
        <v>19</v>
      </c>
      <c r="B159" s="16" t="s">
        <v>58</v>
      </c>
      <c r="C159" s="27">
        <v>398</v>
      </c>
      <c r="D159" s="27">
        <v>8</v>
      </c>
      <c r="E159" s="27">
        <v>146</v>
      </c>
      <c r="F159" s="27">
        <v>1</v>
      </c>
      <c r="G159" s="27">
        <v>19</v>
      </c>
      <c r="H159" s="27">
        <v>167</v>
      </c>
      <c r="I159" s="27">
        <v>57</v>
      </c>
      <c r="J159" s="27">
        <v>187</v>
      </c>
      <c r="K159" s="27">
        <v>211</v>
      </c>
    </row>
    <row r="160" spans="1:11">
      <c r="A160" s="16" t="s">
        <v>19</v>
      </c>
      <c r="B160" s="16" t="s">
        <v>59</v>
      </c>
      <c r="C160" s="27">
        <v>378</v>
      </c>
      <c r="D160" s="27">
        <v>5</v>
      </c>
      <c r="E160" s="27">
        <v>199</v>
      </c>
      <c r="F160" s="27"/>
      <c r="G160" s="27">
        <v>29</v>
      </c>
      <c r="H160" s="27">
        <v>126</v>
      </c>
      <c r="I160" s="27">
        <v>19</v>
      </c>
      <c r="J160" s="27">
        <v>106</v>
      </c>
      <c r="K160" s="27">
        <v>272</v>
      </c>
    </row>
    <row r="161" spans="1:11">
      <c r="A161" s="16" t="s">
        <v>19</v>
      </c>
      <c r="B161" s="16" t="s">
        <v>60</v>
      </c>
      <c r="C161" s="27">
        <v>89</v>
      </c>
      <c r="D161" s="27">
        <v>2</v>
      </c>
      <c r="E161" s="27">
        <v>40</v>
      </c>
      <c r="F161" s="27"/>
      <c r="G161" s="27">
        <v>6</v>
      </c>
      <c r="H161" s="27">
        <v>30</v>
      </c>
      <c r="I161" s="27">
        <v>11</v>
      </c>
      <c r="J161" s="27">
        <v>38</v>
      </c>
      <c r="K161" s="27">
        <v>51</v>
      </c>
    </row>
    <row r="162" spans="1:11">
      <c r="A162" s="16" t="s">
        <v>19</v>
      </c>
      <c r="B162" s="16" t="s">
        <v>61</v>
      </c>
      <c r="C162" s="27">
        <v>99</v>
      </c>
      <c r="D162" s="27"/>
      <c r="E162" s="27">
        <v>40</v>
      </c>
      <c r="F162" s="27"/>
      <c r="G162" s="27">
        <v>8</v>
      </c>
      <c r="H162" s="27">
        <v>38</v>
      </c>
      <c r="I162" s="27">
        <v>13</v>
      </c>
      <c r="J162" s="27">
        <v>35</v>
      </c>
      <c r="K162" s="27">
        <v>64</v>
      </c>
    </row>
    <row r="163" spans="1:11">
      <c r="A163" s="16" t="s">
        <v>19</v>
      </c>
      <c r="B163" s="16" t="s">
        <v>62</v>
      </c>
      <c r="C163" s="27">
        <v>298</v>
      </c>
      <c r="D163" s="27">
        <v>4</v>
      </c>
      <c r="E163" s="27">
        <v>139</v>
      </c>
      <c r="F163" s="27">
        <v>1</v>
      </c>
      <c r="G163" s="27">
        <v>14</v>
      </c>
      <c r="H163" s="27">
        <v>119</v>
      </c>
      <c r="I163" s="27">
        <v>21</v>
      </c>
      <c r="J163" s="27">
        <v>252</v>
      </c>
      <c r="K163" s="27">
        <v>46</v>
      </c>
    </row>
    <row r="164" spans="1:11">
      <c r="A164" s="16" t="s">
        <v>19</v>
      </c>
      <c r="B164" s="16" t="s">
        <v>63</v>
      </c>
      <c r="C164" s="27">
        <v>224</v>
      </c>
      <c r="D164" s="27">
        <v>3</v>
      </c>
      <c r="E164" s="27">
        <v>94</v>
      </c>
      <c r="F164" s="27"/>
      <c r="G164" s="27">
        <v>11</v>
      </c>
      <c r="H164" s="27">
        <v>86</v>
      </c>
      <c r="I164" s="27">
        <v>30</v>
      </c>
      <c r="J164" s="27">
        <v>67</v>
      </c>
      <c r="K164" s="27">
        <v>157</v>
      </c>
    </row>
    <row r="165" spans="1:11">
      <c r="A165" s="16" t="s">
        <v>19</v>
      </c>
      <c r="B165" s="16" t="s">
        <v>64</v>
      </c>
      <c r="C165" s="27">
        <v>138</v>
      </c>
      <c r="D165" s="27">
        <v>3</v>
      </c>
      <c r="E165" s="27">
        <v>66</v>
      </c>
      <c r="F165" s="27">
        <v>2</v>
      </c>
      <c r="G165" s="27">
        <v>4</v>
      </c>
      <c r="H165" s="27">
        <v>50</v>
      </c>
      <c r="I165" s="27">
        <v>13</v>
      </c>
      <c r="J165" s="27">
        <v>37</v>
      </c>
      <c r="K165" s="27">
        <v>101</v>
      </c>
    </row>
    <row r="166" spans="1:11">
      <c r="A166" s="16" t="s">
        <v>19</v>
      </c>
      <c r="B166" s="16" t="s">
        <v>65</v>
      </c>
      <c r="C166" s="27">
        <v>142</v>
      </c>
      <c r="D166" s="27">
        <v>1</v>
      </c>
      <c r="E166" s="27">
        <v>65</v>
      </c>
      <c r="F166" s="27">
        <v>1</v>
      </c>
      <c r="G166" s="27">
        <v>9</v>
      </c>
      <c r="H166" s="27">
        <v>53</v>
      </c>
      <c r="I166" s="27">
        <v>13</v>
      </c>
      <c r="J166" s="27">
        <v>48</v>
      </c>
      <c r="K166" s="27">
        <v>94</v>
      </c>
    </row>
    <row r="167" spans="1:11">
      <c r="A167" s="16" t="s">
        <v>19</v>
      </c>
      <c r="B167" s="16" t="s">
        <v>66</v>
      </c>
      <c r="C167" s="27">
        <v>355</v>
      </c>
      <c r="D167" s="27">
        <v>2</v>
      </c>
      <c r="E167" s="27">
        <v>162</v>
      </c>
      <c r="F167" s="27">
        <v>1</v>
      </c>
      <c r="G167" s="27">
        <v>23</v>
      </c>
      <c r="H167" s="27">
        <v>129</v>
      </c>
      <c r="I167" s="27">
        <v>38</v>
      </c>
      <c r="J167" s="27">
        <v>225</v>
      </c>
      <c r="K167" s="27">
        <v>130</v>
      </c>
    </row>
    <row r="168" spans="1:11">
      <c r="A168" s="16" t="s">
        <v>19</v>
      </c>
      <c r="B168" s="16" t="s">
        <v>67</v>
      </c>
      <c r="C168" s="27">
        <v>484</v>
      </c>
      <c r="D168" s="27">
        <v>7</v>
      </c>
      <c r="E168" s="27">
        <v>224</v>
      </c>
      <c r="F168" s="27">
        <v>1</v>
      </c>
      <c r="G168" s="27">
        <v>30</v>
      </c>
      <c r="H168" s="27">
        <v>174</v>
      </c>
      <c r="I168" s="27">
        <v>48</v>
      </c>
      <c r="J168" s="27">
        <v>188</v>
      </c>
      <c r="K168" s="27">
        <v>296</v>
      </c>
    </row>
    <row r="169" spans="1:11">
      <c r="A169" s="16" t="s">
        <v>19</v>
      </c>
      <c r="B169" s="16" t="s">
        <v>68</v>
      </c>
      <c r="C169" s="27">
        <v>157</v>
      </c>
      <c r="D169" s="27">
        <v>4</v>
      </c>
      <c r="E169" s="27">
        <v>62</v>
      </c>
      <c r="F169" s="27"/>
      <c r="G169" s="27">
        <v>5</v>
      </c>
      <c r="H169" s="27">
        <v>66</v>
      </c>
      <c r="I169" s="27">
        <v>20</v>
      </c>
      <c r="J169" s="27">
        <v>88</v>
      </c>
      <c r="K169" s="27">
        <v>69</v>
      </c>
    </row>
    <row r="170" spans="1:11">
      <c r="A170" s="16" t="s">
        <v>19</v>
      </c>
      <c r="B170" s="16" t="s">
        <v>69</v>
      </c>
      <c r="C170" s="27">
        <v>170</v>
      </c>
      <c r="D170" s="27">
        <v>3</v>
      </c>
      <c r="E170" s="27">
        <v>57</v>
      </c>
      <c r="F170" s="27"/>
      <c r="G170" s="27">
        <v>8</v>
      </c>
      <c r="H170" s="27">
        <v>70</v>
      </c>
      <c r="I170" s="27">
        <v>32</v>
      </c>
      <c r="J170" s="27">
        <v>111</v>
      </c>
      <c r="K170" s="27">
        <v>59</v>
      </c>
    </row>
    <row r="171" spans="1:11">
      <c r="A171" s="16" t="s">
        <v>19</v>
      </c>
      <c r="B171" s="16" t="s">
        <v>70</v>
      </c>
      <c r="C171" s="27">
        <v>181</v>
      </c>
      <c r="D171" s="27">
        <v>2</v>
      </c>
      <c r="E171" s="27">
        <v>76</v>
      </c>
      <c r="F171" s="27"/>
      <c r="G171" s="27">
        <v>16</v>
      </c>
      <c r="H171" s="27">
        <v>68</v>
      </c>
      <c r="I171" s="27">
        <v>19</v>
      </c>
      <c r="J171" s="27">
        <v>82</v>
      </c>
      <c r="K171" s="27">
        <v>99</v>
      </c>
    </row>
    <row r="172" spans="1:11">
      <c r="A172" s="16" t="s">
        <v>19</v>
      </c>
      <c r="B172" s="16" t="s">
        <v>71</v>
      </c>
      <c r="C172" s="27">
        <v>345</v>
      </c>
      <c r="D172" s="27">
        <v>9</v>
      </c>
      <c r="E172" s="27">
        <v>165</v>
      </c>
      <c r="F172" s="27"/>
      <c r="G172" s="27">
        <v>22</v>
      </c>
      <c r="H172" s="27">
        <v>124</v>
      </c>
      <c r="I172" s="27">
        <v>25</v>
      </c>
      <c r="J172" s="27">
        <v>194</v>
      </c>
      <c r="K172" s="27">
        <v>151</v>
      </c>
    </row>
    <row r="173" spans="1:11">
      <c r="A173" s="16" t="s">
        <v>19</v>
      </c>
      <c r="B173" s="16" t="s">
        <v>72</v>
      </c>
      <c r="C173" s="27">
        <v>307</v>
      </c>
      <c r="D173" s="27">
        <v>3</v>
      </c>
      <c r="E173" s="27">
        <v>126</v>
      </c>
      <c r="F173" s="27">
        <v>2</v>
      </c>
      <c r="G173" s="27">
        <v>7</v>
      </c>
      <c r="H173" s="27">
        <v>140</v>
      </c>
      <c r="I173" s="27">
        <v>29</v>
      </c>
      <c r="J173" s="27">
        <v>253</v>
      </c>
      <c r="K173" s="27">
        <v>54</v>
      </c>
    </row>
    <row r="174" spans="1:11">
      <c r="A174" s="16" t="s">
        <v>19</v>
      </c>
      <c r="B174" s="16" t="s">
        <v>73</v>
      </c>
      <c r="C174" s="27">
        <v>373</v>
      </c>
      <c r="D174" s="27">
        <v>7</v>
      </c>
      <c r="E174" s="27">
        <v>171</v>
      </c>
      <c r="F174" s="27"/>
      <c r="G174" s="27">
        <v>18</v>
      </c>
      <c r="H174" s="27">
        <v>140</v>
      </c>
      <c r="I174" s="27">
        <v>37</v>
      </c>
      <c r="J174" s="27">
        <v>317</v>
      </c>
      <c r="K174" s="27">
        <v>56</v>
      </c>
    </row>
    <row r="175" spans="1:11">
      <c r="A175" s="16" t="s">
        <v>19</v>
      </c>
      <c r="B175" s="16" t="s">
        <v>74</v>
      </c>
      <c r="C175" s="27">
        <v>373</v>
      </c>
      <c r="D175" s="27">
        <v>3</v>
      </c>
      <c r="E175" s="27">
        <v>190</v>
      </c>
      <c r="F175" s="27"/>
      <c r="G175" s="27">
        <v>12</v>
      </c>
      <c r="H175" s="27">
        <v>141</v>
      </c>
      <c r="I175" s="27">
        <v>27</v>
      </c>
      <c r="J175" s="27">
        <v>253</v>
      </c>
      <c r="K175" s="27">
        <v>120</v>
      </c>
    </row>
    <row r="176" spans="1:11">
      <c r="A176" s="16" t="s">
        <v>19</v>
      </c>
      <c r="B176" s="16" t="s">
        <v>75</v>
      </c>
      <c r="C176" s="27">
        <v>395</v>
      </c>
      <c r="D176" s="27">
        <v>1</v>
      </c>
      <c r="E176" s="27">
        <v>169</v>
      </c>
      <c r="F176" s="27"/>
      <c r="G176" s="27">
        <v>7</v>
      </c>
      <c r="H176" s="27">
        <v>182</v>
      </c>
      <c r="I176" s="27">
        <v>36</v>
      </c>
      <c r="J176" s="27">
        <v>204</v>
      </c>
      <c r="K176" s="27">
        <v>191</v>
      </c>
    </row>
    <row r="177" spans="1:11">
      <c r="A177" s="16" t="s">
        <v>19</v>
      </c>
      <c r="B177" s="16" t="s">
        <v>76</v>
      </c>
      <c r="C177" s="27">
        <v>362</v>
      </c>
      <c r="D177" s="27">
        <v>5</v>
      </c>
      <c r="E177" s="27">
        <v>176</v>
      </c>
      <c r="F177" s="27"/>
      <c r="G177" s="27">
        <v>22</v>
      </c>
      <c r="H177" s="27">
        <v>133</v>
      </c>
      <c r="I177" s="27">
        <v>26</v>
      </c>
      <c r="J177" s="27">
        <v>209</v>
      </c>
      <c r="K177" s="27">
        <v>153</v>
      </c>
    </row>
    <row r="178" spans="1:11">
      <c r="A178" s="16" t="s">
        <v>19</v>
      </c>
      <c r="B178" s="16" t="s">
        <v>77</v>
      </c>
      <c r="C178" s="27">
        <v>388</v>
      </c>
      <c r="D178" s="27">
        <v>6</v>
      </c>
      <c r="E178" s="27">
        <v>131</v>
      </c>
      <c r="F178" s="27">
        <v>2</v>
      </c>
      <c r="G178" s="27">
        <v>7</v>
      </c>
      <c r="H178" s="27">
        <v>200</v>
      </c>
      <c r="I178" s="27">
        <v>42</v>
      </c>
      <c r="J178" s="27">
        <v>311</v>
      </c>
      <c r="K178" s="27">
        <v>77</v>
      </c>
    </row>
    <row r="179" spans="1:11">
      <c r="A179" s="16" t="s">
        <v>19</v>
      </c>
      <c r="B179" s="16" t="s">
        <v>78</v>
      </c>
      <c r="C179" s="27">
        <v>374</v>
      </c>
      <c r="D179" s="27">
        <v>4</v>
      </c>
      <c r="E179" s="27">
        <v>177</v>
      </c>
      <c r="F179" s="27"/>
      <c r="G179" s="27">
        <v>27</v>
      </c>
      <c r="H179" s="27">
        <v>140</v>
      </c>
      <c r="I179" s="27">
        <v>26</v>
      </c>
      <c r="J179" s="27">
        <v>208</v>
      </c>
      <c r="K179" s="27">
        <v>166</v>
      </c>
    </row>
    <row r="180" spans="1:11">
      <c r="A180" s="16" t="s">
        <v>19</v>
      </c>
      <c r="B180" s="16" t="s">
        <v>79</v>
      </c>
      <c r="C180" s="27">
        <v>357</v>
      </c>
      <c r="D180" s="27">
        <v>2</v>
      </c>
      <c r="E180" s="27">
        <v>167</v>
      </c>
      <c r="F180" s="27">
        <v>1</v>
      </c>
      <c r="G180" s="27">
        <v>19</v>
      </c>
      <c r="H180" s="27">
        <v>140</v>
      </c>
      <c r="I180" s="27">
        <v>28</v>
      </c>
      <c r="J180" s="27">
        <v>301</v>
      </c>
      <c r="K180" s="27">
        <v>56</v>
      </c>
    </row>
    <row r="181" spans="1:11">
      <c r="A181" s="16" t="s">
        <v>19</v>
      </c>
      <c r="B181" s="16" t="s">
        <v>80</v>
      </c>
      <c r="C181" s="27">
        <v>305</v>
      </c>
      <c r="D181" s="27">
        <v>4</v>
      </c>
      <c r="E181" s="27">
        <v>142</v>
      </c>
      <c r="F181" s="27"/>
      <c r="G181" s="27">
        <v>20</v>
      </c>
      <c r="H181" s="27">
        <v>112</v>
      </c>
      <c r="I181" s="27">
        <v>27</v>
      </c>
      <c r="J181" s="27">
        <v>211</v>
      </c>
      <c r="K181" s="27">
        <v>94</v>
      </c>
    </row>
    <row r="182" spans="1:11">
      <c r="A182" s="16" t="s">
        <v>19</v>
      </c>
      <c r="B182" s="16" t="s">
        <v>107</v>
      </c>
      <c r="C182" s="27">
        <v>59</v>
      </c>
      <c r="D182" s="27">
        <v>1</v>
      </c>
      <c r="E182" s="27">
        <v>28</v>
      </c>
      <c r="F182" s="27"/>
      <c r="G182" s="27">
        <v>4</v>
      </c>
      <c r="H182" s="27">
        <v>20</v>
      </c>
      <c r="I182" s="27">
        <v>6</v>
      </c>
      <c r="J182" s="27">
        <v>29</v>
      </c>
      <c r="K182" s="27">
        <v>30</v>
      </c>
    </row>
    <row r="183" spans="1:11">
      <c r="A183" s="16" t="s">
        <v>19</v>
      </c>
      <c r="B183" s="16" t="s">
        <v>81</v>
      </c>
      <c r="C183" s="27">
        <v>118</v>
      </c>
      <c r="D183" s="27">
        <v>2</v>
      </c>
      <c r="E183" s="27">
        <v>47</v>
      </c>
      <c r="F183" s="27">
        <v>1</v>
      </c>
      <c r="G183" s="27">
        <v>5</v>
      </c>
      <c r="H183" s="27">
        <v>53</v>
      </c>
      <c r="I183" s="27">
        <v>10</v>
      </c>
      <c r="J183" s="27">
        <v>72</v>
      </c>
      <c r="K183" s="27">
        <v>46</v>
      </c>
    </row>
    <row r="184" spans="1:11">
      <c r="A184" s="16" t="s">
        <v>19</v>
      </c>
      <c r="B184" s="16" t="s">
        <v>82</v>
      </c>
      <c r="C184" s="27">
        <v>454</v>
      </c>
      <c r="D184" s="27">
        <v>11</v>
      </c>
      <c r="E184" s="27">
        <v>200</v>
      </c>
      <c r="F184" s="27">
        <v>3</v>
      </c>
      <c r="G184" s="27">
        <v>15</v>
      </c>
      <c r="H184" s="27">
        <v>193</v>
      </c>
      <c r="I184" s="27">
        <v>32</v>
      </c>
      <c r="J184" s="27">
        <v>90</v>
      </c>
      <c r="K184" s="27">
        <v>364</v>
      </c>
    </row>
    <row r="185" spans="1:11">
      <c r="A185" s="16" t="s">
        <v>19</v>
      </c>
      <c r="B185" s="16" t="s">
        <v>83</v>
      </c>
      <c r="C185" s="27">
        <v>54</v>
      </c>
      <c r="D185" s="27">
        <v>1</v>
      </c>
      <c r="E185" s="27">
        <v>21</v>
      </c>
      <c r="F185" s="27"/>
      <c r="G185" s="27">
        <v>6</v>
      </c>
      <c r="H185" s="27">
        <v>16</v>
      </c>
      <c r="I185" s="27">
        <v>10</v>
      </c>
      <c r="J185" s="27">
        <v>34</v>
      </c>
      <c r="K185" s="27">
        <v>20</v>
      </c>
    </row>
    <row r="186" spans="1:11">
      <c r="A186" s="16" t="s">
        <v>19</v>
      </c>
      <c r="B186" s="16" t="s">
        <v>84</v>
      </c>
      <c r="C186" s="27">
        <v>74</v>
      </c>
      <c r="D186" s="27"/>
      <c r="E186" s="27">
        <v>22</v>
      </c>
      <c r="F186" s="27"/>
      <c r="G186" s="27">
        <v>8</v>
      </c>
      <c r="H186" s="27">
        <v>32</v>
      </c>
      <c r="I186" s="27">
        <v>12</v>
      </c>
      <c r="J186" s="27">
        <v>38</v>
      </c>
      <c r="K186" s="27">
        <v>36</v>
      </c>
    </row>
    <row r="187" spans="1:11">
      <c r="A187" s="16" t="s">
        <v>19</v>
      </c>
      <c r="B187" s="16" t="s">
        <v>85</v>
      </c>
      <c r="C187" s="27">
        <v>48</v>
      </c>
      <c r="D187" s="27">
        <v>1</v>
      </c>
      <c r="E187" s="27">
        <v>15</v>
      </c>
      <c r="F187" s="27"/>
      <c r="G187" s="27">
        <v>4</v>
      </c>
      <c r="H187" s="27">
        <v>21</v>
      </c>
      <c r="I187" s="27">
        <v>7</v>
      </c>
      <c r="J187" s="27">
        <v>36</v>
      </c>
      <c r="K187" s="27">
        <v>12</v>
      </c>
    </row>
    <row r="188" spans="1:11">
      <c r="A188" s="16" t="s">
        <v>19</v>
      </c>
      <c r="B188" s="16" t="s">
        <v>86</v>
      </c>
      <c r="C188" s="27">
        <v>25</v>
      </c>
      <c r="D188" s="27"/>
      <c r="E188" s="27">
        <v>3</v>
      </c>
      <c r="F188" s="27"/>
      <c r="G188" s="27">
        <v>2</v>
      </c>
      <c r="H188" s="27">
        <v>14</v>
      </c>
      <c r="I188" s="27">
        <v>6</v>
      </c>
      <c r="J188" s="27">
        <v>15</v>
      </c>
      <c r="K188" s="27">
        <v>10</v>
      </c>
    </row>
    <row r="189" spans="1:11">
      <c r="A189" s="16" t="s">
        <v>19</v>
      </c>
      <c r="B189" s="16" t="s">
        <v>87</v>
      </c>
      <c r="C189" s="27">
        <v>124</v>
      </c>
      <c r="D189" s="27">
        <v>3</v>
      </c>
      <c r="E189" s="27">
        <v>36</v>
      </c>
      <c r="F189" s="27"/>
      <c r="G189" s="27">
        <v>9</v>
      </c>
      <c r="H189" s="27">
        <v>64</v>
      </c>
      <c r="I189" s="27">
        <v>12</v>
      </c>
      <c r="J189" s="27">
        <v>56</v>
      </c>
      <c r="K189" s="27">
        <v>68</v>
      </c>
    </row>
    <row r="190" spans="1:11">
      <c r="A190" s="16" t="s">
        <v>19</v>
      </c>
      <c r="B190" s="16" t="s">
        <v>88</v>
      </c>
      <c r="C190" s="27">
        <v>77</v>
      </c>
      <c r="D190" s="27">
        <v>1</v>
      </c>
      <c r="E190" s="27">
        <v>32</v>
      </c>
      <c r="F190" s="27"/>
      <c r="G190" s="27">
        <v>3</v>
      </c>
      <c r="H190" s="27">
        <v>28</v>
      </c>
      <c r="I190" s="27">
        <v>13</v>
      </c>
      <c r="J190" s="27">
        <v>27</v>
      </c>
      <c r="K190" s="27">
        <v>50</v>
      </c>
    </row>
    <row r="191" spans="1:11">
      <c r="A191" s="16" t="s">
        <v>19</v>
      </c>
      <c r="B191" s="16" t="s">
        <v>89</v>
      </c>
      <c r="C191" s="27">
        <v>288</v>
      </c>
      <c r="D191" s="27">
        <v>2</v>
      </c>
      <c r="E191" s="27">
        <v>135</v>
      </c>
      <c r="F191" s="27"/>
      <c r="G191" s="27">
        <v>17</v>
      </c>
      <c r="H191" s="27">
        <v>88</v>
      </c>
      <c r="I191" s="27">
        <v>46</v>
      </c>
      <c r="J191" s="27">
        <v>140</v>
      </c>
      <c r="K191" s="27">
        <v>148</v>
      </c>
    </row>
    <row r="192" spans="1:11">
      <c r="A192" s="16" t="s">
        <v>19</v>
      </c>
      <c r="B192" s="16" t="s">
        <v>90</v>
      </c>
      <c r="C192" s="27">
        <v>414</v>
      </c>
      <c r="D192" s="27">
        <v>6</v>
      </c>
      <c r="E192" s="27">
        <v>191</v>
      </c>
      <c r="F192" s="27"/>
      <c r="G192" s="27">
        <v>14</v>
      </c>
      <c r="H192" s="27">
        <v>147</v>
      </c>
      <c r="I192" s="27">
        <v>56</v>
      </c>
      <c r="J192" s="27">
        <v>170</v>
      </c>
      <c r="K192" s="27">
        <v>244</v>
      </c>
    </row>
    <row r="193" spans="1:11">
      <c r="A193" s="16" t="s">
        <v>19</v>
      </c>
      <c r="B193" s="16" t="s">
        <v>91</v>
      </c>
      <c r="C193" s="27">
        <v>78</v>
      </c>
      <c r="D193" s="27"/>
      <c r="E193" s="27">
        <v>40</v>
      </c>
      <c r="F193" s="27"/>
      <c r="G193" s="27">
        <v>5</v>
      </c>
      <c r="H193" s="27">
        <v>24</v>
      </c>
      <c r="I193" s="27">
        <v>9</v>
      </c>
      <c r="J193" s="27">
        <v>25</v>
      </c>
      <c r="K193" s="27">
        <v>53</v>
      </c>
    </row>
    <row r="194" spans="1:11">
      <c r="A194" s="16" t="s">
        <v>19</v>
      </c>
      <c r="B194" s="16" t="s">
        <v>92</v>
      </c>
      <c r="C194" s="27">
        <v>320</v>
      </c>
      <c r="D194" s="27">
        <v>6</v>
      </c>
      <c r="E194" s="27">
        <v>119</v>
      </c>
      <c r="F194" s="27">
        <v>2</v>
      </c>
      <c r="G194" s="27">
        <v>15</v>
      </c>
      <c r="H194" s="27">
        <v>123</v>
      </c>
      <c r="I194" s="27">
        <v>55</v>
      </c>
      <c r="J194" s="27">
        <v>100</v>
      </c>
      <c r="K194" s="27">
        <v>220</v>
      </c>
    </row>
    <row r="195" spans="1:11">
      <c r="A195" s="16" t="s">
        <v>19</v>
      </c>
      <c r="B195" s="16" t="s">
        <v>108</v>
      </c>
      <c r="C195" s="27">
        <v>2</v>
      </c>
      <c r="D195" s="27"/>
      <c r="E195" s="27"/>
      <c r="F195" s="27"/>
      <c r="G195" s="27">
        <v>2</v>
      </c>
      <c r="H195" s="27"/>
      <c r="I195" s="27"/>
      <c r="J195" s="27">
        <v>1</v>
      </c>
      <c r="K195" s="27">
        <v>1</v>
      </c>
    </row>
    <row r="196" spans="1:11">
      <c r="A196" s="16" t="s">
        <v>19</v>
      </c>
      <c r="B196" s="16" t="s">
        <v>93</v>
      </c>
      <c r="C196" s="27">
        <v>220</v>
      </c>
      <c r="D196" s="27">
        <v>5</v>
      </c>
      <c r="E196" s="27">
        <v>75</v>
      </c>
      <c r="F196" s="27">
        <v>1</v>
      </c>
      <c r="G196" s="27">
        <v>7</v>
      </c>
      <c r="H196" s="27">
        <v>92</v>
      </c>
      <c r="I196" s="27">
        <v>40</v>
      </c>
      <c r="J196" s="27">
        <v>73</v>
      </c>
      <c r="K196" s="27">
        <v>147</v>
      </c>
    </row>
    <row r="197" spans="1:11">
      <c r="A197" s="16" t="s">
        <v>19</v>
      </c>
      <c r="B197" s="16" t="s">
        <v>94</v>
      </c>
      <c r="C197" s="27">
        <v>28</v>
      </c>
      <c r="D197" s="27"/>
      <c r="E197" s="27">
        <v>10</v>
      </c>
      <c r="F197" s="27"/>
      <c r="G197" s="27">
        <v>2</v>
      </c>
      <c r="H197" s="27">
        <v>9</v>
      </c>
      <c r="I197" s="27">
        <v>7</v>
      </c>
      <c r="J197" s="27">
        <v>13</v>
      </c>
      <c r="K197" s="27">
        <v>15</v>
      </c>
    </row>
    <row r="198" spans="1:11">
      <c r="A198" s="16" t="s">
        <v>19</v>
      </c>
      <c r="B198" s="16" t="s">
        <v>95</v>
      </c>
      <c r="C198" s="27">
        <v>55</v>
      </c>
      <c r="D198" s="27">
        <v>1</v>
      </c>
      <c r="E198" s="27">
        <v>16</v>
      </c>
      <c r="F198" s="27"/>
      <c r="G198" s="27">
        <v>4</v>
      </c>
      <c r="H198" s="27">
        <v>26</v>
      </c>
      <c r="I198" s="27">
        <v>8</v>
      </c>
      <c r="J198" s="27">
        <v>28</v>
      </c>
      <c r="K198" s="27">
        <v>27</v>
      </c>
    </row>
    <row r="199" spans="1:11">
      <c r="A199" s="16" t="s">
        <v>19</v>
      </c>
      <c r="B199" s="16" t="s">
        <v>96</v>
      </c>
      <c r="C199" s="27">
        <v>467</v>
      </c>
      <c r="D199" s="27">
        <v>7</v>
      </c>
      <c r="E199" s="27">
        <v>256</v>
      </c>
      <c r="F199" s="27"/>
      <c r="G199" s="27">
        <v>28</v>
      </c>
      <c r="H199" s="27">
        <v>160</v>
      </c>
      <c r="I199" s="27">
        <v>16</v>
      </c>
      <c r="J199" s="27">
        <v>205</v>
      </c>
      <c r="K199" s="27">
        <v>262</v>
      </c>
    </row>
    <row r="200" spans="1:11">
      <c r="A200" s="16" t="s">
        <v>19</v>
      </c>
      <c r="B200" s="16" t="s">
        <v>97</v>
      </c>
      <c r="C200" s="27">
        <v>169</v>
      </c>
      <c r="D200" s="27">
        <v>2</v>
      </c>
      <c r="E200" s="27">
        <v>62</v>
      </c>
      <c r="F200" s="27">
        <v>1</v>
      </c>
      <c r="G200" s="27">
        <v>15</v>
      </c>
      <c r="H200" s="27">
        <v>71</v>
      </c>
      <c r="I200" s="27">
        <v>18</v>
      </c>
      <c r="J200" s="27">
        <v>56</v>
      </c>
      <c r="K200" s="27">
        <v>113</v>
      </c>
    </row>
    <row r="201" spans="1:11">
      <c r="A201" s="16" t="s">
        <v>19</v>
      </c>
      <c r="B201" s="16" t="s">
        <v>98</v>
      </c>
      <c r="C201" s="27">
        <v>101</v>
      </c>
      <c r="D201" s="27">
        <v>1</v>
      </c>
      <c r="E201" s="27">
        <v>30</v>
      </c>
      <c r="F201" s="27">
        <v>1</v>
      </c>
      <c r="G201" s="27">
        <v>13</v>
      </c>
      <c r="H201" s="27">
        <v>42</v>
      </c>
      <c r="I201" s="27">
        <v>14</v>
      </c>
      <c r="J201" s="27">
        <v>72</v>
      </c>
      <c r="K201" s="27">
        <v>29</v>
      </c>
    </row>
    <row r="202" spans="1:11">
      <c r="A202" s="16" t="s">
        <v>19</v>
      </c>
      <c r="B202" s="16" t="s">
        <v>99</v>
      </c>
      <c r="C202" s="27">
        <v>318</v>
      </c>
      <c r="D202" s="27">
        <v>4</v>
      </c>
      <c r="E202" s="27">
        <v>139</v>
      </c>
      <c r="F202" s="27">
        <v>1</v>
      </c>
      <c r="G202" s="27">
        <v>18</v>
      </c>
      <c r="H202" s="27">
        <v>125</v>
      </c>
      <c r="I202" s="27">
        <v>31</v>
      </c>
      <c r="J202" s="27">
        <v>35</v>
      </c>
      <c r="K202" s="27">
        <v>283</v>
      </c>
    </row>
    <row r="203" spans="1:11">
      <c r="A203" s="16" t="s">
        <v>19</v>
      </c>
      <c r="B203" s="16" t="s">
        <v>100</v>
      </c>
      <c r="C203" s="27">
        <v>273</v>
      </c>
      <c r="D203" s="27">
        <v>2</v>
      </c>
      <c r="E203" s="27">
        <v>86</v>
      </c>
      <c r="F203" s="27">
        <v>1</v>
      </c>
      <c r="G203" s="27">
        <v>17</v>
      </c>
      <c r="H203" s="27">
        <v>124</v>
      </c>
      <c r="I203" s="27">
        <v>43</v>
      </c>
      <c r="J203" s="27">
        <v>23</v>
      </c>
      <c r="K203" s="27">
        <v>250</v>
      </c>
    </row>
    <row r="204" spans="1:11">
      <c r="A204" s="16" t="s">
        <v>19</v>
      </c>
      <c r="B204" s="16" t="s">
        <v>101</v>
      </c>
      <c r="C204" s="27">
        <v>291</v>
      </c>
      <c r="D204" s="27">
        <v>4</v>
      </c>
      <c r="E204" s="27">
        <v>89</v>
      </c>
      <c r="F204" s="27"/>
      <c r="G204" s="27">
        <v>13</v>
      </c>
      <c r="H204" s="27">
        <v>127</v>
      </c>
      <c r="I204" s="27">
        <v>58</v>
      </c>
      <c r="J204" s="27">
        <v>37</v>
      </c>
      <c r="K204" s="27">
        <v>254</v>
      </c>
    </row>
    <row r="205" spans="1:11">
      <c r="A205" s="16" t="s">
        <v>19</v>
      </c>
      <c r="B205" s="16" t="s">
        <v>102</v>
      </c>
      <c r="C205" s="27">
        <v>101</v>
      </c>
      <c r="D205" s="27">
        <v>1</v>
      </c>
      <c r="E205" s="27">
        <v>53</v>
      </c>
      <c r="F205" s="27"/>
      <c r="G205" s="27">
        <v>6</v>
      </c>
      <c r="H205" s="27">
        <v>35</v>
      </c>
      <c r="I205" s="27">
        <v>6</v>
      </c>
      <c r="J205" s="27">
        <v>44</v>
      </c>
      <c r="K205" s="27">
        <v>57</v>
      </c>
    </row>
    <row r="206" spans="1:11">
      <c r="A206" s="16" t="s">
        <v>19</v>
      </c>
      <c r="B206" s="16" t="s">
        <v>103</v>
      </c>
      <c r="C206" s="27">
        <v>106</v>
      </c>
      <c r="D206" s="27"/>
      <c r="E206" s="27">
        <v>33</v>
      </c>
      <c r="F206" s="27"/>
      <c r="G206" s="27">
        <v>2</v>
      </c>
      <c r="H206" s="27">
        <v>55</v>
      </c>
      <c r="I206" s="27">
        <v>16</v>
      </c>
      <c r="J206" s="27">
        <v>46</v>
      </c>
      <c r="K206" s="27">
        <v>60</v>
      </c>
    </row>
    <row r="207" spans="1:11">
      <c r="A207" s="16" t="s">
        <v>19</v>
      </c>
      <c r="B207" s="16" t="s">
        <v>104</v>
      </c>
      <c r="C207" s="27">
        <v>358</v>
      </c>
      <c r="D207" s="27">
        <v>6</v>
      </c>
      <c r="E207" s="27">
        <v>117</v>
      </c>
      <c r="F207" s="27"/>
      <c r="G207" s="27">
        <v>19</v>
      </c>
      <c r="H207" s="27">
        <v>141</v>
      </c>
      <c r="I207" s="27">
        <v>75</v>
      </c>
      <c r="J207" s="27">
        <v>70</v>
      </c>
      <c r="K207" s="27">
        <v>288</v>
      </c>
    </row>
    <row r="208" spans="1:11">
      <c r="A208" s="16" t="s">
        <v>19</v>
      </c>
      <c r="B208" s="16" t="s">
        <v>105</v>
      </c>
      <c r="C208" s="27">
        <v>257</v>
      </c>
      <c r="D208" s="27"/>
      <c r="E208" s="27">
        <v>97</v>
      </c>
      <c r="F208" s="27"/>
      <c r="G208" s="27">
        <v>4</v>
      </c>
      <c r="H208" s="27">
        <v>128</v>
      </c>
      <c r="I208" s="27">
        <v>28</v>
      </c>
      <c r="J208" s="27">
        <v>198</v>
      </c>
      <c r="K208" s="27">
        <v>59</v>
      </c>
    </row>
    <row r="209" spans="1:11">
      <c r="A209" s="16" t="s">
        <v>19</v>
      </c>
      <c r="B209" s="16" t="s">
        <v>106</v>
      </c>
      <c r="C209" s="27">
        <v>269</v>
      </c>
      <c r="D209" s="27">
        <v>5</v>
      </c>
      <c r="E209" s="27">
        <v>120</v>
      </c>
      <c r="F209" s="27">
        <v>1</v>
      </c>
      <c r="G209" s="27">
        <v>8</v>
      </c>
      <c r="H209" s="27">
        <v>104</v>
      </c>
      <c r="I209" s="27">
        <v>31</v>
      </c>
      <c r="J209" s="27">
        <v>96</v>
      </c>
      <c r="K209" s="27">
        <v>173</v>
      </c>
    </row>
    <row r="210" spans="1:11">
      <c r="A210" s="16" t="s">
        <v>20</v>
      </c>
      <c r="B210" s="16" t="s">
        <v>56</v>
      </c>
      <c r="C210" s="27">
        <v>213</v>
      </c>
      <c r="D210" s="27">
        <v>3</v>
      </c>
      <c r="E210" s="27">
        <v>63</v>
      </c>
      <c r="F210" s="27"/>
      <c r="G210" s="27">
        <v>11</v>
      </c>
      <c r="H210" s="27">
        <v>109</v>
      </c>
      <c r="I210" s="27">
        <v>27</v>
      </c>
      <c r="J210" s="27">
        <v>86</v>
      </c>
      <c r="K210" s="27">
        <v>127</v>
      </c>
    </row>
    <row r="211" spans="1:11">
      <c r="A211" s="16" t="s">
        <v>20</v>
      </c>
      <c r="B211" s="16" t="s">
        <v>58</v>
      </c>
      <c r="C211" s="27">
        <v>395</v>
      </c>
      <c r="D211" s="27">
        <v>9</v>
      </c>
      <c r="E211" s="27">
        <v>148</v>
      </c>
      <c r="F211" s="27">
        <v>1</v>
      </c>
      <c r="G211" s="27">
        <v>21</v>
      </c>
      <c r="H211" s="27">
        <v>170</v>
      </c>
      <c r="I211" s="27">
        <v>46</v>
      </c>
      <c r="J211" s="27">
        <v>189</v>
      </c>
      <c r="K211" s="27">
        <v>206</v>
      </c>
    </row>
    <row r="212" spans="1:11">
      <c r="A212" s="16" t="s">
        <v>20</v>
      </c>
      <c r="B212" s="16" t="s">
        <v>59</v>
      </c>
      <c r="C212" s="27">
        <v>366</v>
      </c>
      <c r="D212" s="27">
        <v>4</v>
      </c>
      <c r="E212" s="27">
        <v>195</v>
      </c>
      <c r="F212" s="27"/>
      <c r="G212" s="27">
        <v>31</v>
      </c>
      <c r="H212" s="27">
        <v>117</v>
      </c>
      <c r="I212" s="27">
        <v>19</v>
      </c>
      <c r="J212" s="27">
        <v>103</v>
      </c>
      <c r="K212" s="27">
        <v>263</v>
      </c>
    </row>
    <row r="213" spans="1:11">
      <c r="A213" s="16" t="s">
        <v>20</v>
      </c>
      <c r="B213" s="16" t="s">
        <v>60</v>
      </c>
      <c r="C213" s="27">
        <v>79</v>
      </c>
      <c r="D213" s="27">
        <v>2</v>
      </c>
      <c r="E213" s="27">
        <v>37</v>
      </c>
      <c r="F213" s="27"/>
      <c r="G213" s="27">
        <v>5</v>
      </c>
      <c r="H213" s="27">
        <v>24</v>
      </c>
      <c r="I213" s="27">
        <v>11</v>
      </c>
      <c r="J213" s="27">
        <v>35</v>
      </c>
      <c r="K213" s="27">
        <v>44</v>
      </c>
    </row>
    <row r="214" spans="1:11">
      <c r="A214" s="16" t="s">
        <v>20</v>
      </c>
      <c r="B214" s="16" t="s">
        <v>61</v>
      </c>
      <c r="C214" s="27">
        <v>110</v>
      </c>
      <c r="D214" s="27"/>
      <c r="E214" s="27">
        <v>47</v>
      </c>
      <c r="F214" s="27"/>
      <c r="G214" s="27">
        <v>7</v>
      </c>
      <c r="H214" s="27">
        <v>42</v>
      </c>
      <c r="I214" s="27">
        <v>14</v>
      </c>
      <c r="J214" s="27">
        <v>44</v>
      </c>
      <c r="K214" s="27">
        <v>66</v>
      </c>
    </row>
    <row r="215" spans="1:11">
      <c r="A215" s="16" t="s">
        <v>20</v>
      </c>
      <c r="B215" s="16" t="s">
        <v>62</v>
      </c>
      <c r="C215" s="27">
        <v>299</v>
      </c>
      <c r="D215" s="27">
        <v>4</v>
      </c>
      <c r="E215" s="27">
        <v>143</v>
      </c>
      <c r="F215" s="27">
        <v>1</v>
      </c>
      <c r="G215" s="27">
        <v>14</v>
      </c>
      <c r="H215" s="27">
        <v>114</v>
      </c>
      <c r="I215" s="27">
        <v>23</v>
      </c>
      <c r="J215" s="27">
        <v>254</v>
      </c>
      <c r="K215" s="27">
        <v>45</v>
      </c>
    </row>
    <row r="216" spans="1:11">
      <c r="A216" s="16" t="s">
        <v>20</v>
      </c>
      <c r="B216" s="16" t="s">
        <v>63</v>
      </c>
      <c r="C216" s="27">
        <v>230</v>
      </c>
      <c r="D216" s="27">
        <v>4</v>
      </c>
      <c r="E216" s="27">
        <v>95</v>
      </c>
      <c r="F216" s="27"/>
      <c r="G216" s="27">
        <v>12</v>
      </c>
      <c r="H216" s="27">
        <v>91</v>
      </c>
      <c r="I216" s="27">
        <v>28</v>
      </c>
      <c r="J216" s="27">
        <v>62</v>
      </c>
      <c r="K216" s="27">
        <v>168</v>
      </c>
    </row>
    <row r="217" spans="1:11">
      <c r="A217" s="16" t="s">
        <v>20</v>
      </c>
      <c r="B217" s="16" t="s">
        <v>64</v>
      </c>
      <c r="C217" s="27">
        <v>119</v>
      </c>
      <c r="D217" s="27">
        <v>2</v>
      </c>
      <c r="E217" s="27">
        <v>58</v>
      </c>
      <c r="F217" s="27">
        <v>2</v>
      </c>
      <c r="G217" s="27">
        <v>3</v>
      </c>
      <c r="H217" s="27">
        <v>43</v>
      </c>
      <c r="I217" s="27">
        <v>11</v>
      </c>
      <c r="J217" s="27">
        <v>34</v>
      </c>
      <c r="K217" s="27">
        <v>85</v>
      </c>
    </row>
    <row r="218" spans="1:11">
      <c r="A218" s="16" t="s">
        <v>20</v>
      </c>
      <c r="B218" s="16" t="s">
        <v>65</v>
      </c>
      <c r="C218" s="27">
        <v>122</v>
      </c>
      <c r="D218" s="27">
        <v>1</v>
      </c>
      <c r="E218" s="27">
        <v>56</v>
      </c>
      <c r="F218" s="27">
        <v>1</v>
      </c>
      <c r="G218" s="27">
        <v>9</v>
      </c>
      <c r="H218" s="27">
        <v>46</v>
      </c>
      <c r="I218" s="27">
        <v>9</v>
      </c>
      <c r="J218" s="27">
        <v>41</v>
      </c>
      <c r="K218" s="27">
        <v>81</v>
      </c>
    </row>
    <row r="219" spans="1:11">
      <c r="A219" s="16" t="s">
        <v>20</v>
      </c>
      <c r="B219" s="16" t="s">
        <v>66</v>
      </c>
      <c r="C219" s="27">
        <v>359</v>
      </c>
      <c r="D219" s="27">
        <v>4</v>
      </c>
      <c r="E219" s="27">
        <v>157</v>
      </c>
      <c r="F219" s="27">
        <v>1</v>
      </c>
      <c r="G219" s="27">
        <v>21</v>
      </c>
      <c r="H219" s="27">
        <v>134</v>
      </c>
      <c r="I219" s="27">
        <v>42</v>
      </c>
      <c r="J219" s="27">
        <v>235</v>
      </c>
      <c r="K219" s="27">
        <v>124</v>
      </c>
    </row>
    <row r="220" spans="1:11">
      <c r="A220" s="16" t="s">
        <v>20</v>
      </c>
      <c r="B220" s="16" t="s">
        <v>67</v>
      </c>
      <c r="C220" s="27">
        <v>498</v>
      </c>
      <c r="D220" s="27">
        <v>7</v>
      </c>
      <c r="E220" s="27">
        <v>234</v>
      </c>
      <c r="F220" s="27"/>
      <c r="G220" s="27">
        <v>29</v>
      </c>
      <c r="H220" s="27">
        <v>179</v>
      </c>
      <c r="I220" s="27">
        <v>49</v>
      </c>
      <c r="J220" s="27">
        <v>192</v>
      </c>
      <c r="K220" s="27">
        <v>306</v>
      </c>
    </row>
    <row r="221" spans="1:11">
      <c r="A221" s="16" t="s">
        <v>20</v>
      </c>
      <c r="B221" s="16" t="s">
        <v>68</v>
      </c>
      <c r="C221" s="27">
        <v>176</v>
      </c>
      <c r="D221" s="27">
        <v>6</v>
      </c>
      <c r="E221" s="27">
        <v>66</v>
      </c>
      <c r="F221" s="27"/>
      <c r="G221" s="27">
        <v>5</v>
      </c>
      <c r="H221" s="27">
        <v>73</v>
      </c>
      <c r="I221" s="27">
        <v>26</v>
      </c>
      <c r="J221" s="27">
        <v>99</v>
      </c>
      <c r="K221" s="27">
        <v>77</v>
      </c>
    </row>
    <row r="222" spans="1:11">
      <c r="A222" s="16" t="s">
        <v>20</v>
      </c>
      <c r="B222" s="16" t="s">
        <v>69</v>
      </c>
      <c r="C222" s="27">
        <v>158</v>
      </c>
      <c r="D222" s="27">
        <v>3</v>
      </c>
      <c r="E222" s="27">
        <v>54</v>
      </c>
      <c r="F222" s="27"/>
      <c r="G222" s="27">
        <v>7</v>
      </c>
      <c r="H222" s="27">
        <v>66</v>
      </c>
      <c r="I222" s="27">
        <v>28</v>
      </c>
      <c r="J222" s="27">
        <v>103</v>
      </c>
      <c r="K222" s="27">
        <v>55</v>
      </c>
    </row>
    <row r="223" spans="1:11">
      <c r="A223" s="16" t="s">
        <v>20</v>
      </c>
      <c r="B223" s="16" t="s">
        <v>70</v>
      </c>
      <c r="C223" s="27">
        <v>163</v>
      </c>
      <c r="D223" s="27">
        <v>2</v>
      </c>
      <c r="E223" s="27">
        <v>68</v>
      </c>
      <c r="F223" s="27"/>
      <c r="G223" s="27">
        <v>15</v>
      </c>
      <c r="H223" s="27">
        <v>60</v>
      </c>
      <c r="I223" s="27">
        <v>18</v>
      </c>
      <c r="J223" s="27">
        <v>74</v>
      </c>
      <c r="K223" s="27">
        <v>89</v>
      </c>
    </row>
    <row r="224" spans="1:11">
      <c r="A224" s="16" t="s">
        <v>20</v>
      </c>
      <c r="B224" s="16" t="s">
        <v>71</v>
      </c>
      <c r="C224" s="27">
        <v>351</v>
      </c>
      <c r="D224" s="27">
        <v>9</v>
      </c>
      <c r="E224" s="27">
        <v>165</v>
      </c>
      <c r="F224" s="27"/>
      <c r="G224" s="27">
        <v>25</v>
      </c>
      <c r="H224" s="27">
        <v>128</v>
      </c>
      <c r="I224" s="27">
        <v>24</v>
      </c>
      <c r="J224" s="27">
        <v>192</v>
      </c>
      <c r="K224" s="27">
        <v>159</v>
      </c>
    </row>
    <row r="225" spans="1:11">
      <c r="A225" s="16" t="s">
        <v>20</v>
      </c>
      <c r="B225" s="16" t="s">
        <v>72</v>
      </c>
      <c r="C225" s="27">
        <v>315</v>
      </c>
      <c r="D225" s="27">
        <v>3</v>
      </c>
      <c r="E225" s="27">
        <v>133</v>
      </c>
      <c r="F225" s="27">
        <v>1</v>
      </c>
      <c r="G225" s="27">
        <v>8</v>
      </c>
      <c r="H225" s="27">
        <v>135</v>
      </c>
      <c r="I225" s="27">
        <v>35</v>
      </c>
      <c r="J225" s="27">
        <v>263</v>
      </c>
      <c r="K225" s="27">
        <v>52</v>
      </c>
    </row>
    <row r="226" spans="1:11">
      <c r="A226" s="16" t="s">
        <v>20</v>
      </c>
      <c r="B226" s="16" t="s">
        <v>73</v>
      </c>
      <c r="C226" s="27">
        <v>370</v>
      </c>
      <c r="D226" s="27">
        <v>6</v>
      </c>
      <c r="E226" s="27">
        <v>167</v>
      </c>
      <c r="F226" s="27"/>
      <c r="G226" s="27">
        <v>19</v>
      </c>
      <c r="H226" s="27">
        <v>137</v>
      </c>
      <c r="I226" s="27">
        <v>41</v>
      </c>
      <c r="J226" s="27">
        <v>313</v>
      </c>
      <c r="K226" s="27">
        <v>57</v>
      </c>
    </row>
    <row r="227" spans="1:11">
      <c r="A227" s="16" t="s">
        <v>20</v>
      </c>
      <c r="B227" s="16" t="s">
        <v>74</v>
      </c>
      <c r="C227" s="27">
        <v>356</v>
      </c>
      <c r="D227" s="27">
        <v>2</v>
      </c>
      <c r="E227" s="27">
        <v>180</v>
      </c>
      <c r="F227" s="27"/>
      <c r="G227" s="27">
        <v>12</v>
      </c>
      <c r="H227" s="27">
        <v>136</v>
      </c>
      <c r="I227" s="27">
        <v>26</v>
      </c>
      <c r="J227" s="27">
        <v>252</v>
      </c>
      <c r="K227" s="27">
        <v>104</v>
      </c>
    </row>
    <row r="228" spans="1:11">
      <c r="A228" s="16" t="s">
        <v>20</v>
      </c>
      <c r="B228" s="16" t="s">
        <v>75</v>
      </c>
      <c r="C228" s="27">
        <v>399</v>
      </c>
      <c r="D228" s="27">
        <v>3</v>
      </c>
      <c r="E228" s="27">
        <v>167</v>
      </c>
      <c r="F228" s="27"/>
      <c r="G228" s="27">
        <v>6</v>
      </c>
      <c r="H228" s="27">
        <v>187</v>
      </c>
      <c r="I228" s="27">
        <v>36</v>
      </c>
      <c r="J228" s="27">
        <v>205</v>
      </c>
      <c r="K228" s="27">
        <v>194</v>
      </c>
    </row>
    <row r="229" spans="1:11">
      <c r="A229" s="16" t="s">
        <v>20</v>
      </c>
      <c r="B229" s="16" t="s">
        <v>76</v>
      </c>
      <c r="C229" s="27">
        <v>364</v>
      </c>
      <c r="D229" s="27">
        <v>3</v>
      </c>
      <c r="E229" s="27">
        <v>183</v>
      </c>
      <c r="F229" s="27"/>
      <c r="G229" s="27">
        <v>22</v>
      </c>
      <c r="H229" s="27">
        <v>130</v>
      </c>
      <c r="I229" s="27">
        <v>26</v>
      </c>
      <c r="J229" s="27">
        <v>218</v>
      </c>
      <c r="K229" s="27">
        <v>146</v>
      </c>
    </row>
    <row r="230" spans="1:11">
      <c r="A230" s="16" t="s">
        <v>20</v>
      </c>
      <c r="B230" s="16" t="s">
        <v>77</v>
      </c>
      <c r="C230" s="27">
        <v>379</v>
      </c>
      <c r="D230" s="27">
        <v>7</v>
      </c>
      <c r="E230" s="27">
        <v>117</v>
      </c>
      <c r="F230" s="27">
        <v>2</v>
      </c>
      <c r="G230" s="27">
        <v>7</v>
      </c>
      <c r="H230" s="27">
        <v>199</v>
      </c>
      <c r="I230" s="27">
        <v>47</v>
      </c>
      <c r="J230" s="27">
        <v>305</v>
      </c>
      <c r="K230" s="27">
        <v>74</v>
      </c>
    </row>
    <row r="231" spans="1:11">
      <c r="A231" s="16" t="s">
        <v>20</v>
      </c>
      <c r="B231" s="16" t="s">
        <v>78</v>
      </c>
      <c r="C231" s="27">
        <v>378</v>
      </c>
      <c r="D231" s="27">
        <v>4</v>
      </c>
      <c r="E231" s="27">
        <v>183</v>
      </c>
      <c r="F231" s="27"/>
      <c r="G231" s="27">
        <v>24</v>
      </c>
      <c r="H231" s="27">
        <v>139</v>
      </c>
      <c r="I231" s="27">
        <v>28</v>
      </c>
      <c r="J231" s="27">
        <v>221</v>
      </c>
      <c r="K231" s="27">
        <v>157</v>
      </c>
    </row>
    <row r="232" spans="1:11">
      <c r="A232" s="16" t="s">
        <v>20</v>
      </c>
      <c r="B232" s="16" t="s">
        <v>79</v>
      </c>
      <c r="C232" s="27">
        <v>361</v>
      </c>
      <c r="D232" s="27">
        <v>2</v>
      </c>
      <c r="E232" s="27">
        <v>158</v>
      </c>
      <c r="F232" s="27">
        <v>1</v>
      </c>
      <c r="G232" s="27">
        <v>21</v>
      </c>
      <c r="H232" s="27">
        <v>152</v>
      </c>
      <c r="I232" s="27">
        <v>27</v>
      </c>
      <c r="J232" s="27">
        <v>309</v>
      </c>
      <c r="K232" s="27">
        <v>52</v>
      </c>
    </row>
    <row r="233" spans="1:11">
      <c r="A233" s="16" t="s">
        <v>20</v>
      </c>
      <c r="B233" s="16" t="s">
        <v>80</v>
      </c>
      <c r="C233" s="27">
        <v>298</v>
      </c>
      <c r="D233" s="27">
        <v>4</v>
      </c>
      <c r="E233" s="27">
        <v>135</v>
      </c>
      <c r="F233" s="27"/>
      <c r="G233" s="27">
        <v>21</v>
      </c>
      <c r="H233" s="27">
        <v>112</v>
      </c>
      <c r="I233" s="27">
        <v>26</v>
      </c>
      <c r="J233" s="27">
        <v>208</v>
      </c>
      <c r="K233" s="27">
        <v>90</v>
      </c>
    </row>
    <row r="234" spans="1:11">
      <c r="A234" s="16" t="s">
        <v>20</v>
      </c>
      <c r="B234" s="16" t="s">
        <v>107</v>
      </c>
      <c r="C234" s="27">
        <v>94</v>
      </c>
      <c r="D234" s="27">
        <v>1</v>
      </c>
      <c r="E234" s="27">
        <v>41</v>
      </c>
      <c r="F234" s="27"/>
      <c r="G234" s="27">
        <v>5</v>
      </c>
      <c r="H234" s="27">
        <v>36</v>
      </c>
      <c r="I234" s="27">
        <v>11</v>
      </c>
      <c r="J234" s="27">
        <v>43</v>
      </c>
      <c r="K234" s="27">
        <v>51</v>
      </c>
    </row>
    <row r="235" spans="1:11">
      <c r="A235" s="16" t="s">
        <v>20</v>
      </c>
      <c r="B235" s="16" t="s">
        <v>81</v>
      </c>
      <c r="C235" s="27">
        <v>105</v>
      </c>
      <c r="D235" s="27">
        <v>2</v>
      </c>
      <c r="E235" s="27">
        <v>40</v>
      </c>
      <c r="F235" s="27">
        <v>1</v>
      </c>
      <c r="G235" s="27">
        <v>3</v>
      </c>
      <c r="H235" s="27">
        <v>50</v>
      </c>
      <c r="I235" s="27">
        <v>9</v>
      </c>
      <c r="J235" s="27">
        <v>66</v>
      </c>
      <c r="K235" s="27">
        <v>39</v>
      </c>
    </row>
    <row r="236" spans="1:11">
      <c r="A236" s="16" t="s">
        <v>20</v>
      </c>
      <c r="B236" s="16" t="s">
        <v>82</v>
      </c>
      <c r="C236" s="27">
        <v>475</v>
      </c>
      <c r="D236" s="27">
        <v>12</v>
      </c>
      <c r="E236" s="27">
        <v>215</v>
      </c>
      <c r="F236" s="27">
        <v>2</v>
      </c>
      <c r="G236" s="27">
        <v>16</v>
      </c>
      <c r="H236" s="27">
        <v>197</v>
      </c>
      <c r="I236" s="27">
        <v>33</v>
      </c>
      <c r="J236" s="27">
        <v>100</v>
      </c>
      <c r="K236" s="27">
        <v>375</v>
      </c>
    </row>
    <row r="237" spans="1:11">
      <c r="A237" s="16" t="s">
        <v>20</v>
      </c>
      <c r="B237" s="16" t="s">
        <v>83</v>
      </c>
      <c r="C237" s="27">
        <v>53</v>
      </c>
      <c r="D237" s="27">
        <v>1</v>
      </c>
      <c r="E237" s="27">
        <v>22</v>
      </c>
      <c r="F237" s="27"/>
      <c r="G237" s="27">
        <v>5</v>
      </c>
      <c r="H237" s="27">
        <v>15</v>
      </c>
      <c r="I237" s="27">
        <v>10</v>
      </c>
      <c r="J237" s="27">
        <v>34</v>
      </c>
      <c r="K237" s="27">
        <v>19</v>
      </c>
    </row>
    <row r="238" spans="1:11">
      <c r="A238" s="16" t="s">
        <v>20</v>
      </c>
      <c r="B238" s="16" t="s">
        <v>84</v>
      </c>
      <c r="C238" s="27">
        <v>71</v>
      </c>
      <c r="D238" s="27"/>
      <c r="E238" s="27">
        <v>20</v>
      </c>
      <c r="F238" s="27"/>
      <c r="G238" s="27">
        <v>7</v>
      </c>
      <c r="H238" s="27">
        <v>33</v>
      </c>
      <c r="I238" s="27">
        <v>11</v>
      </c>
      <c r="J238" s="27">
        <v>40</v>
      </c>
      <c r="K238" s="27">
        <v>31</v>
      </c>
    </row>
    <row r="239" spans="1:11">
      <c r="A239" s="16" t="s">
        <v>20</v>
      </c>
      <c r="B239" s="16" t="s">
        <v>85</v>
      </c>
      <c r="C239" s="27">
        <v>67</v>
      </c>
      <c r="D239" s="27">
        <v>1</v>
      </c>
      <c r="E239" s="27">
        <v>27</v>
      </c>
      <c r="F239" s="27"/>
      <c r="G239" s="27">
        <v>4</v>
      </c>
      <c r="H239" s="27">
        <v>28</v>
      </c>
      <c r="I239" s="27">
        <v>7</v>
      </c>
      <c r="J239" s="27">
        <v>53</v>
      </c>
      <c r="K239" s="27">
        <v>14</v>
      </c>
    </row>
    <row r="240" spans="1:11">
      <c r="A240" s="16" t="s">
        <v>20</v>
      </c>
      <c r="B240" s="16" t="s">
        <v>86</v>
      </c>
      <c r="C240" s="27">
        <v>33</v>
      </c>
      <c r="D240" s="27"/>
      <c r="E240" s="27">
        <v>6</v>
      </c>
      <c r="F240" s="27"/>
      <c r="G240" s="27">
        <v>3</v>
      </c>
      <c r="H240" s="27">
        <v>16</v>
      </c>
      <c r="I240" s="27">
        <v>8</v>
      </c>
      <c r="J240" s="27">
        <v>17</v>
      </c>
      <c r="K240" s="27">
        <v>16</v>
      </c>
    </row>
    <row r="241" spans="1:11">
      <c r="A241" s="16" t="s">
        <v>20</v>
      </c>
      <c r="B241" s="16" t="s">
        <v>87</v>
      </c>
      <c r="C241" s="27">
        <v>98</v>
      </c>
      <c r="D241" s="27">
        <v>2</v>
      </c>
      <c r="E241" s="27">
        <v>23</v>
      </c>
      <c r="F241" s="27"/>
      <c r="G241" s="27">
        <v>8</v>
      </c>
      <c r="H241" s="27">
        <v>54</v>
      </c>
      <c r="I241" s="27">
        <v>11</v>
      </c>
      <c r="J241" s="27">
        <v>43</v>
      </c>
      <c r="K241" s="27">
        <v>55</v>
      </c>
    </row>
    <row r="242" spans="1:11">
      <c r="A242" s="16" t="s">
        <v>20</v>
      </c>
      <c r="B242" s="16" t="s">
        <v>88</v>
      </c>
      <c r="C242" s="27">
        <v>74</v>
      </c>
      <c r="D242" s="27">
        <v>1</v>
      </c>
      <c r="E242" s="27">
        <v>28</v>
      </c>
      <c r="F242" s="27"/>
      <c r="G242" s="27">
        <v>4</v>
      </c>
      <c r="H242" s="27">
        <v>27</v>
      </c>
      <c r="I242" s="27">
        <v>14</v>
      </c>
      <c r="J242" s="27">
        <v>26</v>
      </c>
      <c r="K242" s="27">
        <v>48</v>
      </c>
    </row>
    <row r="243" spans="1:11">
      <c r="A243" s="16" t="s">
        <v>20</v>
      </c>
      <c r="B243" s="16" t="s">
        <v>89</v>
      </c>
      <c r="C243" s="27">
        <v>304</v>
      </c>
      <c r="D243" s="27">
        <v>2</v>
      </c>
      <c r="E243" s="27">
        <v>146</v>
      </c>
      <c r="F243" s="27"/>
      <c r="G243" s="27">
        <v>16</v>
      </c>
      <c r="H243" s="27">
        <v>88</v>
      </c>
      <c r="I243" s="27">
        <v>52</v>
      </c>
      <c r="J243" s="27">
        <v>141</v>
      </c>
      <c r="K243" s="27">
        <v>163</v>
      </c>
    </row>
    <row r="244" spans="1:11">
      <c r="A244" s="16" t="s">
        <v>20</v>
      </c>
      <c r="B244" s="16" t="s">
        <v>90</v>
      </c>
      <c r="C244" s="27">
        <v>425</v>
      </c>
      <c r="D244" s="27">
        <v>6</v>
      </c>
      <c r="E244" s="27">
        <v>198</v>
      </c>
      <c r="F244" s="27"/>
      <c r="G244" s="27">
        <v>14</v>
      </c>
      <c r="H244" s="27">
        <v>149</v>
      </c>
      <c r="I244" s="27">
        <v>58</v>
      </c>
      <c r="J244" s="27">
        <v>174</v>
      </c>
      <c r="K244" s="27">
        <v>251</v>
      </c>
    </row>
    <row r="245" spans="1:11">
      <c r="A245" s="16" t="s">
        <v>20</v>
      </c>
      <c r="B245" s="16" t="s">
        <v>91</v>
      </c>
      <c r="C245" s="27">
        <v>76</v>
      </c>
      <c r="D245" s="27"/>
      <c r="E245" s="27">
        <v>37</v>
      </c>
      <c r="F245" s="27"/>
      <c r="G245" s="27">
        <v>4</v>
      </c>
      <c r="H245" s="27">
        <v>24</v>
      </c>
      <c r="I245" s="27">
        <v>11</v>
      </c>
      <c r="J245" s="27">
        <v>25</v>
      </c>
      <c r="K245" s="27">
        <v>51</v>
      </c>
    </row>
    <row r="246" spans="1:11">
      <c r="A246" s="16" t="s">
        <v>20</v>
      </c>
      <c r="B246" s="16" t="s">
        <v>92</v>
      </c>
      <c r="C246" s="27">
        <v>318</v>
      </c>
      <c r="D246" s="27">
        <v>5</v>
      </c>
      <c r="E246" s="27">
        <v>124</v>
      </c>
      <c r="F246" s="27">
        <v>2</v>
      </c>
      <c r="G246" s="27">
        <v>16</v>
      </c>
      <c r="H246" s="27">
        <v>118</v>
      </c>
      <c r="I246" s="27">
        <v>53</v>
      </c>
      <c r="J246" s="27">
        <v>97</v>
      </c>
      <c r="K246" s="27">
        <v>221</v>
      </c>
    </row>
    <row r="247" spans="1:11">
      <c r="A247" s="16" t="s">
        <v>20</v>
      </c>
      <c r="B247" s="16" t="s">
        <v>108</v>
      </c>
      <c r="C247" s="27">
        <v>2</v>
      </c>
      <c r="D247" s="27"/>
      <c r="E247" s="27"/>
      <c r="F247" s="27"/>
      <c r="G247" s="27">
        <v>2</v>
      </c>
      <c r="H247" s="27"/>
      <c r="I247" s="27"/>
      <c r="J247" s="27">
        <v>1</v>
      </c>
      <c r="K247" s="27">
        <v>1</v>
      </c>
    </row>
    <row r="248" spans="1:11">
      <c r="A248" s="16" t="s">
        <v>20</v>
      </c>
      <c r="B248" s="16" t="s">
        <v>93</v>
      </c>
      <c r="C248" s="27">
        <v>167</v>
      </c>
      <c r="D248" s="27">
        <v>4</v>
      </c>
      <c r="E248" s="27">
        <v>57</v>
      </c>
      <c r="F248" s="27">
        <v>1</v>
      </c>
      <c r="G248" s="27">
        <v>5</v>
      </c>
      <c r="H248" s="27">
        <v>70</v>
      </c>
      <c r="I248" s="27">
        <v>30</v>
      </c>
      <c r="J248" s="27">
        <v>49</v>
      </c>
      <c r="K248" s="27">
        <v>118</v>
      </c>
    </row>
    <row r="249" spans="1:11">
      <c r="A249" s="16" t="s">
        <v>20</v>
      </c>
      <c r="B249" s="16" t="s">
        <v>94</v>
      </c>
      <c r="C249" s="27">
        <v>34</v>
      </c>
      <c r="D249" s="27"/>
      <c r="E249" s="27">
        <v>13</v>
      </c>
      <c r="F249" s="27"/>
      <c r="G249" s="27"/>
      <c r="H249" s="27">
        <v>14</v>
      </c>
      <c r="I249" s="27">
        <v>7</v>
      </c>
      <c r="J249" s="27">
        <v>20</v>
      </c>
      <c r="K249" s="27">
        <v>14</v>
      </c>
    </row>
    <row r="250" spans="1:11">
      <c r="A250" s="16" t="s">
        <v>20</v>
      </c>
      <c r="B250" s="16" t="s">
        <v>95</v>
      </c>
      <c r="C250" s="27">
        <v>84</v>
      </c>
      <c r="D250" s="27"/>
      <c r="E250" s="27">
        <v>30</v>
      </c>
      <c r="F250" s="27"/>
      <c r="G250" s="27">
        <v>7</v>
      </c>
      <c r="H250" s="27">
        <v>33</v>
      </c>
      <c r="I250" s="27">
        <v>14</v>
      </c>
      <c r="J250" s="27">
        <v>45</v>
      </c>
      <c r="K250" s="27">
        <v>39</v>
      </c>
    </row>
    <row r="251" spans="1:11">
      <c r="A251" s="16" t="s">
        <v>20</v>
      </c>
      <c r="B251" s="16" t="s">
        <v>96</v>
      </c>
      <c r="C251" s="27">
        <v>471</v>
      </c>
      <c r="D251" s="27">
        <v>7</v>
      </c>
      <c r="E251" s="27">
        <v>257</v>
      </c>
      <c r="F251" s="27">
        <v>1</v>
      </c>
      <c r="G251" s="27">
        <v>28</v>
      </c>
      <c r="H251" s="27">
        <v>161</v>
      </c>
      <c r="I251" s="27">
        <v>17</v>
      </c>
      <c r="J251" s="27">
        <v>213</v>
      </c>
      <c r="K251" s="27">
        <v>258</v>
      </c>
    </row>
    <row r="252" spans="1:11">
      <c r="A252" s="16" t="s">
        <v>20</v>
      </c>
      <c r="B252" s="16" t="s">
        <v>97</v>
      </c>
      <c r="C252" s="27">
        <v>147</v>
      </c>
      <c r="D252" s="27">
        <v>2</v>
      </c>
      <c r="E252" s="27">
        <v>55</v>
      </c>
      <c r="F252" s="27">
        <v>1</v>
      </c>
      <c r="G252" s="27">
        <v>14</v>
      </c>
      <c r="H252" s="27">
        <v>58</v>
      </c>
      <c r="I252" s="27">
        <v>17</v>
      </c>
      <c r="J252" s="27">
        <v>47</v>
      </c>
      <c r="K252" s="27">
        <v>100</v>
      </c>
    </row>
    <row r="253" spans="1:11">
      <c r="A253" s="16" t="s">
        <v>20</v>
      </c>
      <c r="B253" s="16" t="s">
        <v>98</v>
      </c>
      <c r="C253" s="27">
        <v>110</v>
      </c>
      <c r="D253" s="27"/>
      <c r="E253" s="27">
        <v>35</v>
      </c>
      <c r="F253" s="27">
        <v>1</v>
      </c>
      <c r="G253" s="27">
        <v>15</v>
      </c>
      <c r="H253" s="27">
        <v>44</v>
      </c>
      <c r="I253" s="27">
        <v>15</v>
      </c>
      <c r="J253" s="27">
        <v>78</v>
      </c>
      <c r="K253" s="27">
        <v>32</v>
      </c>
    </row>
    <row r="254" spans="1:11">
      <c r="A254" s="16" t="s">
        <v>20</v>
      </c>
      <c r="B254" s="16" t="s">
        <v>99</v>
      </c>
      <c r="C254" s="27">
        <v>312</v>
      </c>
      <c r="D254" s="27">
        <v>3</v>
      </c>
      <c r="E254" s="27">
        <v>130</v>
      </c>
      <c r="F254" s="27"/>
      <c r="G254" s="27">
        <v>18</v>
      </c>
      <c r="H254" s="27">
        <v>130</v>
      </c>
      <c r="I254" s="27">
        <v>31</v>
      </c>
      <c r="J254" s="27">
        <v>37</v>
      </c>
      <c r="K254" s="27">
        <v>275</v>
      </c>
    </row>
    <row r="255" spans="1:11">
      <c r="A255" s="16" t="s">
        <v>20</v>
      </c>
      <c r="B255" s="16" t="s">
        <v>100</v>
      </c>
      <c r="C255" s="27">
        <v>178</v>
      </c>
      <c r="D255" s="27">
        <v>1</v>
      </c>
      <c r="E255" s="27">
        <v>57</v>
      </c>
      <c r="F255" s="27">
        <v>1</v>
      </c>
      <c r="G255" s="27">
        <v>10</v>
      </c>
      <c r="H255" s="27">
        <v>80</v>
      </c>
      <c r="I255" s="27">
        <v>29</v>
      </c>
      <c r="J255" s="27">
        <v>18</v>
      </c>
      <c r="K255" s="27">
        <v>160</v>
      </c>
    </row>
    <row r="256" spans="1:11">
      <c r="A256" s="16" t="s">
        <v>20</v>
      </c>
      <c r="B256" s="16" t="s">
        <v>101</v>
      </c>
      <c r="C256" s="27">
        <v>299</v>
      </c>
      <c r="D256" s="27">
        <v>2</v>
      </c>
      <c r="E256" s="27">
        <v>88</v>
      </c>
      <c r="F256" s="27"/>
      <c r="G256" s="27">
        <v>13</v>
      </c>
      <c r="H256" s="27">
        <v>131</v>
      </c>
      <c r="I256" s="27">
        <v>65</v>
      </c>
      <c r="J256" s="27">
        <v>42</v>
      </c>
      <c r="K256" s="27">
        <v>257</v>
      </c>
    </row>
    <row r="257" spans="1:11">
      <c r="A257" s="16" t="s">
        <v>20</v>
      </c>
      <c r="B257" s="16" t="s">
        <v>102</v>
      </c>
      <c r="C257" s="27">
        <v>123</v>
      </c>
      <c r="D257" s="27">
        <v>2</v>
      </c>
      <c r="E257" s="27">
        <v>62</v>
      </c>
      <c r="F257" s="27"/>
      <c r="G257" s="27">
        <v>6</v>
      </c>
      <c r="H257" s="27">
        <v>44</v>
      </c>
      <c r="I257" s="27">
        <v>9</v>
      </c>
      <c r="J257" s="27">
        <v>54</v>
      </c>
      <c r="K257" s="27">
        <v>69</v>
      </c>
    </row>
    <row r="258" spans="1:11">
      <c r="A258" s="16" t="s">
        <v>20</v>
      </c>
      <c r="B258" s="16" t="s">
        <v>103</v>
      </c>
      <c r="C258" s="27">
        <v>95</v>
      </c>
      <c r="D258" s="27"/>
      <c r="E258" s="27">
        <v>28</v>
      </c>
      <c r="F258" s="27"/>
      <c r="G258" s="27">
        <v>2</v>
      </c>
      <c r="H258" s="27">
        <v>49</v>
      </c>
      <c r="I258" s="27">
        <v>16</v>
      </c>
      <c r="J258" s="27">
        <v>42</v>
      </c>
      <c r="K258" s="27">
        <v>53</v>
      </c>
    </row>
    <row r="259" spans="1:11">
      <c r="A259" s="16" t="s">
        <v>20</v>
      </c>
      <c r="B259" s="16" t="s">
        <v>104</v>
      </c>
      <c r="C259" s="27">
        <v>370</v>
      </c>
      <c r="D259" s="27">
        <v>6</v>
      </c>
      <c r="E259" s="27">
        <v>123</v>
      </c>
      <c r="F259" s="27"/>
      <c r="G259" s="27">
        <v>18</v>
      </c>
      <c r="H259" s="27">
        <v>144</v>
      </c>
      <c r="I259" s="27">
        <v>79</v>
      </c>
      <c r="J259" s="27">
        <v>79</v>
      </c>
      <c r="K259" s="27">
        <v>291</v>
      </c>
    </row>
    <row r="260" spans="1:11">
      <c r="A260" s="16" t="s">
        <v>20</v>
      </c>
      <c r="B260" s="16" t="s">
        <v>105</v>
      </c>
      <c r="C260" s="27">
        <v>271</v>
      </c>
      <c r="D260" s="27">
        <v>1</v>
      </c>
      <c r="E260" s="27">
        <v>100</v>
      </c>
      <c r="F260" s="27"/>
      <c r="G260" s="27">
        <v>4</v>
      </c>
      <c r="H260" s="27">
        <v>134</v>
      </c>
      <c r="I260" s="27">
        <v>32</v>
      </c>
      <c r="J260" s="27">
        <v>212</v>
      </c>
      <c r="K260" s="27">
        <v>59</v>
      </c>
    </row>
    <row r="261" spans="1:11">
      <c r="A261" s="16" t="s">
        <v>20</v>
      </c>
      <c r="B261" s="16" t="s">
        <v>106</v>
      </c>
      <c r="C261" s="27">
        <v>279</v>
      </c>
      <c r="D261" s="27">
        <v>7</v>
      </c>
      <c r="E261" s="27">
        <v>122</v>
      </c>
      <c r="F261" s="27">
        <v>1</v>
      </c>
      <c r="G261" s="27">
        <v>8</v>
      </c>
      <c r="H261" s="27">
        <v>113</v>
      </c>
      <c r="I261" s="27">
        <v>28</v>
      </c>
      <c r="J261" s="27">
        <v>103</v>
      </c>
      <c r="K261" s="27">
        <v>176</v>
      </c>
    </row>
    <row r="262" spans="1:11">
      <c r="A262" s="16" t="s">
        <v>21</v>
      </c>
      <c r="B262" s="16" t="s">
        <v>56</v>
      </c>
      <c r="C262" s="27">
        <v>212</v>
      </c>
      <c r="D262" s="27">
        <v>3</v>
      </c>
      <c r="E262" s="27">
        <v>65</v>
      </c>
      <c r="F262" s="27"/>
      <c r="G262" s="27">
        <v>10</v>
      </c>
      <c r="H262" s="27">
        <v>107</v>
      </c>
      <c r="I262" s="27">
        <v>27</v>
      </c>
      <c r="J262" s="27">
        <v>85</v>
      </c>
      <c r="K262" s="27">
        <v>127</v>
      </c>
    </row>
    <row r="263" spans="1:11">
      <c r="A263" s="16" t="s">
        <v>21</v>
      </c>
      <c r="B263" s="16" t="s">
        <v>58</v>
      </c>
      <c r="C263" s="27">
        <v>400</v>
      </c>
      <c r="D263" s="27">
        <v>9</v>
      </c>
      <c r="E263" s="27">
        <v>156</v>
      </c>
      <c r="F263" s="27">
        <v>1</v>
      </c>
      <c r="G263" s="27">
        <v>19</v>
      </c>
      <c r="H263" s="27">
        <v>167</v>
      </c>
      <c r="I263" s="27">
        <v>48</v>
      </c>
      <c r="J263" s="27">
        <v>198</v>
      </c>
      <c r="K263" s="27">
        <v>202</v>
      </c>
    </row>
    <row r="264" spans="1:11">
      <c r="A264" s="16" t="s">
        <v>21</v>
      </c>
      <c r="B264" s="16" t="s">
        <v>59</v>
      </c>
      <c r="C264" s="27">
        <v>361</v>
      </c>
      <c r="D264" s="27">
        <v>4</v>
      </c>
      <c r="E264" s="27">
        <v>197</v>
      </c>
      <c r="F264" s="27"/>
      <c r="G264" s="27">
        <v>28</v>
      </c>
      <c r="H264" s="27">
        <v>109</v>
      </c>
      <c r="I264" s="27">
        <v>23</v>
      </c>
      <c r="J264" s="27">
        <v>105</v>
      </c>
      <c r="K264" s="27">
        <v>256</v>
      </c>
    </row>
    <row r="265" spans="1:11">
      <c r="A265" s="16" t="s">
        <v>21</v>
      </c>
      <c r="B265" s="16" t="s">
        <v>60</v>
      </c>
      <c r="C265" s="27">
        <v>86</v>
      </c>
      <c r="D265" s="27">
        <v>2</v>
      </c>
      <c r="E265" s="27">
        <v>42</v>
      </c>
      <c r="F265" s="27"/>
      <c r="G265" s="27">
        <v>3</v>
      </c>
      <c r="H265" s="27">
        <v>28</v>
      </c>
      <c r="I265" s="27">
        <v>11</v>
      </c>
      <c r="J265" s="27">
        <v>42</v>
      </c>
      <c r="K265" s="27">
        <v>44</v>
      </c>
    </row>
    <row r="266" spans="1:11">
      <c r="A266" s="16" t="s">
        <v>21</v>
      </c>
      <c r="B266" s="16" t="s">
        <v>61</v>
      </c>
      <c r="C266" s="27">
        <v>97</v>
      </c>
      <c r="D266" s="27"/>
      <c r="E266" s="27">
        <v>42</v>
      </c>
      <c r="F266" s="27"/>
      <c r="G266" s="27">
        <v>6</v>
      </c>
      <c r="H266" s="27">
        <v>37</v>
      </c>
      <c r="I266" s="27">
        <v>12</v>
      </c>
      <c r="J266" s="27">
        <v>37</v>
      </c>
      <c r="K266" s="27">
        <v>60</v>
      </c>
    </row>
    <row r="267" spans="1:11">
      <c r="A267" s="16" t="s">
        <v>21</v>
      </c>
      <c r="B267" s="16" t="s">
        <v>62</v>
      </c>
      <c r="C267" s="27">
        <v>309</v>
      </c>
      <c r="D267" s="27">
        <v>4</v>
      </c>
      <c r="E267" s="27">
        <v>157</v>
      </c>
      <c r="F267" s="27">
        <v>1</v>
      </c>
      <c r="G267" s="27">
        <v>12</v>
      </c>
      <c r="H267" s="27">
        <v>111</v>
      </c>
      <c r="I267" s="27">
        <v>24</v>
      </c>
      <c r="J267" s="27">
        <v>263</v>
      </c>
      <c r="K267" s="27">
        <v>46</v>
      </c>
    </row>
    <row r="268" spans="1:11">
      <c r="A268" s="16" t="s">
        <v>21</v>
      </c>
      <c r="B268" s="16" t="s">
        <v>63</v>
      </c>
      <c r="C268" s="27">
        <v>214</v>
      </c>
      <c r="D268" s="27">
        <v>4</v>
      </c>
      <c r="E268" s="27">
        <v>96</v>
      </c>
      <c r="F268" s="27"/>
      <c r="G268" s="27">
        <v>10</v>
      </c>
      <c r="H268" s="27">
        <v>74</v>
      </c>
      <c r="I268" s="27">
        <v>30</v>
      </c>
      <c r="J268" s="27">
        <v>65</v>
      </c>
      <c r="K268" s="27">
        <v>149</v>
      </c>
    </row>
    <row r="269" spans="1:11">
      <c r="A269" s="16" t="s">
        <v>21</v>
      </c>
      <c r="B269" s="16" t="s">
        <v>64</v>
      </c>
      <c r="C269" s="27">
        <v>125</v>
      </c>
      <c r="D269" s="27">
        <v>1</v>
      </c>
      <c r="E269" s="27">
        <v>62</v>
      </c>
      <c r="F269" s="27">
        <v>2</v>
      </c>
      <c r="G269" s="27">
        <v>2</v>
      </c>
      <c r="H269" s="27">
        <v>45</v>
      </c>
      <c r="I269" s="27">
        <v>13</v>
      </c>
      <c r="J269" s="27">
        <v>41</v>
      </c>
      <c r="K269" s="27">
        <v>84</v>
      </c>
    </row>
    <row r="270" spans="1:11">
      <c r="A270" s="16" t="s">
        <v>21</v>
      </c>
      <c r="B270" s="16" t="s">
        <v>65</v>
      </c>
      <c r="C270" s="27">
        <v>132</v>
      </c>
      <c r="D270" s="27">
        <v>2</v>
      </c>
      <c r="E270" s="27">
        <v>68</v>
      </c>
      <c r="F270" s="27">
        <v>1</v>
      </c>
      <c r="G270" s="27">
        <v>8</v>
      </c>
      <c r="H270" s="27">
        <v>42</v>
      </c>
      <c r="I270" s="27">
        <v>11</v>
      </c>
      <c r="J270" s="27">
        <v>46</v>
      </c>
      <c r="K270" s="27">
        <v>86</v>
      </c>
    </row>
    <row r="271" spans="1:11">
      <c r="A271" s="16" t="s">
        <v>21</v>
      </c>
      <c r="B271" s="16" t="s">
        <v>66</v>
      </c>
      <c r="C271" s="27">
        <v>329</v>
      </c>
      <c r="D271" s="27">
        <v>4</v>
      </c>
      <c r="E271" s="27">
        <v>144</v>
      </c>
      <c r="F271" s="27">
        <v>1</v>
      </c>
      <c r="G271" s="27">
        <v>17</v>
      </c>
      <c r="H271" s="27">
        <v>123</v>
      </c>
      <c r="I271" s="27">
        <v>40</v>
      </c>
      <c r="J271" s="27">
        <v>217</v>
      </c>
      <c r="K271" s="27">
        <v>112</v>
      </c>
    </row>
    <row r="272" spans="1:11">
      <c r="A272" s="16" t="s">
        <v>21</v>
      </c>
      <c r="B272" s="16" t="s">
        <v>67</v>
      </c>
      <c r="C272" s="27">
        <v>495</v>
      </c>
      <c r="D272" s="27">
        <v>8</v>
      </c>
      <c r="E272" s="27">
        <v>229</v>
      </c>
      <c r="F272" s="27"/>
      <c r="G272" s="27">
        <v>28</v>
      </c>
      <c r="H272" s="27">
        <v>181</v>
      </c>
      <c r="I272" s="27">
        <v>49</v>
      </c>
      <c r="J272" s="27">
        <v>194</v>
      </c>
      <c r="K272" s="27">
        <v>301</v>
      </c>
    </row>
    <row r="273" spans="1:11">
      <c r="A273" s="16" t="s">
        <v>21</v>
      </c>
      <c r="B273" s="16" t="s">
        <v>68</v>
      </c>
      <c r="C273" s="27">
        <v>158</v>
      </c>
      <c r="D273" s="27">
        <v>5</v>
      </c>
      <c r="E273" s="27">
        <v>62</v>
      </c>
      <c r="F273" s="27"/>
      <c r="G273" s="27">
        <v>4</v>
      </c>
      <c r="H273" s="27">
        <v>64</v>
      </c>
      <c r="I273" s="27">
        <v>23</v>
      </c>
      <c r="J273" s="27">
        <v>92</v>
      </c>
      <c r="K273" s="27">
        <v>66</v>
      </c>
    </row>
    <row r="274" spans="1:11">
      <c r="A274" s="16" t="s">
        <v>21</v>
      </c>
      <c r="B274" s="16" t="s">
        <v>69</v>
      </c>
      <c r="C274" s="27">
        <v>191</v>
      </c>
      <c r="D274" s="27">
        <v>3</v>
      </c>
      <c r="E274" s="27">
        <v>71</v>
      </c>
      <c r="F274" s="27"/>
      <c r="G274" s="27">
        <v>7</v>
      </c>
      <c r="H274" s="27">
        <v>77</v>
      </c>
      <c r="I274" s="27">
        <v>33</v>
      </c>
      <c r="J274" s="27">
        <v>117</v>
      </c>
      <c r="K274" s="27">
        <v>74</v>
      </c>
    </row>
    <row r="275" spans="1:11">
      <c r="A275" s="16" t="s">
        <v>21</v>
      </c>
      <c r="B275" s="16" t="s">
        <v>70</v>
      </c>
      <c r="C275" s="27">
        <v>189</v>
      </c>
      <c r="D275" s="27">
        <v>2</v>
      </c>
      <c r="E275" s="27">
        <v>74</v>
      </c>
      <c r="F275" s="27"/>
      <c r="G275" s="27">
        <v>14</v>
      </c>
      <c r="H275" s="27">
        <v>74</v>
      </c>
      <c r="I275" s="27">
        <v>25</v>
      </c>
      <c r="J275" s="27">
        <v>89</v>
      </c>
      <c r="K275" s="27">
        <v>100</v>
      </c>
    </row>
    <row r="276" spans="1:11">
      <c r="A276" s="16" t="s">
        <v>21</v>
      </c>
      <c r="B276" s="16" t="s">
        <v>71</v>
      </c>
      <c r="C276" s="27">
        <v>354</v>
      </c>
      <c r="D276" s="27">
        <v>8</v>
      </c>
      <c r="E276" s="27">
        <v>164</v>
      </c>
      <c r="F276" s="27"/>
      <c r="G276" s="27">
        <v>26</v>
      </c>
      <c r="H276" s="27">
        <v>128</v>
      </c>
      <c r="I276" s="27">
        <v>28</v>
      </c>
      <c r="J276" s="27">
        <v>185</v>
      </c>
      <c r="K276" s="27">
        <v>169</v>
      </c>
    </row>
    <row r="277" spans="1:11">
      <c r="A277" s="16" t="s">
        <v>21</v>
      </c>
      <c r="B277" s="16" t="s">
        <v>72</v>
      </c>
      <c r="C277" s="27">
        <v>320</v>
      </c>
      <c r="D277" s="27">
        <v>5</v>
      </c>
      <c r="E277" s="27">
        <v>130</v>
      </c>
      <c r="F277" s="27">
        <v>1</v>
      </c>
      <c r="G277" s="27">
        <v>8</v>
      </c>
      <c r="H277" s="27">
        <v>138</v>
      </c>
      <c r="I277" s="27">
        <v>38</v>
      </c>
      <c r="J277" s="27">
        <v>265</v>
      </c>
      <c r="K277" s="27">
        <v>55</v>
      </c>
    </row>
    <row r="278" spans="1:11">
      <c r="A278" s="16" t="s">
        <v>21</v>
      </c>
      <c r="B278" s="16" t="s">
        <v>73</v>
      </c>
      <c r="C278" s="27">
        <v>355</v>
      </c>
      <c r="D278" s="27">
        <v>7</v>
      </c>
      <c r="E278" s="27">
        <v>159</v>
      </c>
      <c r="F278" s="27"/>
      <c r="G278" s="27">
        <v>17</v>
      </c>
      <c r="H278" s="27">
        <v>131</v>
      </c>
      <c r="I278" s="27">
        <v>41</v>
      </c>
      <c r="J278" s="27">
        <v>292</v>
      </c>
      <c r="K278" s="27">
        <v>63</v>
      </c>
    </row>
    <row r="279" spans="1:11">
      <c r="A279" s="16" t="s">
        <v>21</v>
      </c>
      <c r="B279" s="16" t="s">
        <v>74</v>
      </c>
      <c r="C279" s="27">
        <v>363</v>
      </c>
      <c r="D279" s="27">
        <v>4</v>
      </c>
      <c r="E279" s="27">
        <v>182</v>
      </c>
      <c r="F279" s="27"/>
      <c r="G279" s="27">
        <v>12</v>
      </c>
      <c r="H279" s="27">
        <v>134</v>
      </c>
      <c r="I279" s="27">
        <v>31</v>
      </c>
      <c r="J279" s="27">
        <v>256</v>
      </c>
      <c r="K279" s="27">
        <v>107</v>
      </c>
    </row>
    <row r="280" spans="1:11">
      <c r="A280" s="16" t="s">
        <v>21</v>
      </c>
      <c r="B280" s="16" t="s">
        <v>75</v>
      </c>
      <c r="C280" s="27">
        <v>380</v>
      </c>
      <c r="D280" s="27">
        <v>4</v>
      </c>
      <c r="E280" s="27">
        <v>163</v>
      </c>
      <c r="F280" s="27"/>
      <c r="G280" s="27">
        <v>4</v>
      </c>
      <c r="H280" s="27">
        <v>173</v>
      </c>
      <c r="I280" s="27">
        <v>36</v>
      </c>
      <c r="J280" s="27">
        <v>209</v>
      </c>
      <c r="K280" s="27">
        <v>171</v>
      </c>
    </row>
    <row r="281" spans="1:11">
      <c r="A281" s="16" t="s">
        <v>21</v>
      </c>
      <c r="B281" s="16" t="s">
        <v>76</v>
      </c>
      <c r="C281" s="27">
        <v>357</v>
      </c>
      <c r="D281" s="27">
        <v>3</v>
      </c>
      <c r="E281" s="27">
        <v>180</v>
      </c>
      <c r="F281" s="27"/>
      <c r="G281" s="27">
        <v>21</v>
      </c>
      <c r="H281" s="27">
        <v>123</v>
      </c>
      <c r="I281" s="27">
        <v>30</v>
      </c>
      <c r="J281" s="27">
        <v>216</v>
      </c>
      <c r="K281" s="27">
        <v>141</v>
      </c>
    </row>
    <row r="282" spans="1:11">
      <c r="A282" s="16" t="s">
        <v>21</v>
      </c>
      <c r="B282" s="16" t="s">
        <v>77</v>
      </c>
      <c r="C282" s="27">
        <v>373</v>
      </c>
      <c r="D282" s="27">
        <v>5</v>
      </c>
      <c r="E282" s="27">
        <v>116</v>
      </c>
      <c r="F282" s="27">
        <v>2</v>
      </c>
      <c r="G282" s="27">
        <v>7</v>
      </c>
      <c r="H282" s="27">
        <v>195</v>
      </c>
      <c r="I282" s="27">
        <v>48</v>
      </c>
      <c r="J282" s="27">
        <v>300</v>
      </c>
      <c r="K282" s="27">
        <v>73</v>
      </c>
    </row>
    <row r="283" spans="1:11">
      <c r="A283" s="16" t="s">
        <v>21</v>
      </c>
      <c r="B283" s="16" t="s">
        <v>78</v>
      </c>
      <c r="C283" s="27">
        <v>370</v>
      </c>
      <c r="D283" s="27">
        <v>4</v>
      </c>
      <c r="E283" s="27">
        <v>185</v>
      </c>
      <c r="F283" s="27"/>
      <c r="G283" s="27">
        <v>22</v>
      </c>
      <c r="H283" s="27">
        <v>132</v>
      </c>
      <c r="I283" s="27">
        <v>27</v>
      </c>
      <c r="J283" s="27">
        <v>216</v>
      </c>
      <c r="K283" s="27">
        <v>154</v>
      </c>
    </row>
    <row r="284" spans="1:11">
      <c r="A284" s="16" t="s">
        <v>21</v>
      </c>
      <c r="B284" s="16" t="s">
        <v>79</v>
      </c>
      <c r="C284" s="27">
        <v>354</v>
      </c>
      <c r="D284" s="27">
        <v>1</v>
      </c>
      <c r="E284" s="27">
        <v>154</v>
      </c>
      <c r="F284" s="27">
        <v>1</v>
      </c>
      <c r="G284" s="27">
        <v>20</v>
      </c>
      <c r="H284" s="27">
        <v>151</v>
      </c>
      <c r="I284" s="27">
        <v>27</v>
      </c>
      <c r="J284" s="27">
        <v>307</v>
      </c>
      <c r="K284" s="27">
        <v>47</v>
      </c>
    </row>
    <row r="285" spans="1:11">
      <c r="A285" s="16" t="s">
        <v>21</v>
      </c>
      <c r="B285" s="16" t="s">
        <v>80</v>
      </c>
      <c r="C285" s="27">
        <v>286</v>
      </c>
      <c r="D285" s="27">
        <v>4</v>
      </c>
      <c r="E285" s="27">
        <v>121</v>
      </c>
      <c r="F285" s="27"/>
      <c r="G285" s="27">
        <v>15</v>
      </c>
      <c r="H285" s="27">
        <v>116</v>
      </c>
      <c r="I285" s="27">
        <v>30</v>
      </c>
      <c r="J285" s="27">
        <v>197</v>
      </c>
      <c r="K285" s="27">
        <v>89</v>
      </c>
    </row>
    <row r="286" spans="1:11">
      <c r="A286" s="16" t="s">
        <v>21</v>
      </c>
      <c r="B286" s="16" t="s">
        <v>107</v>
      </c>
      <c r="C286" s="27">
        <v>123</v>
      </c>
      <c r="D286" s="27">
        <v>2</v>
      </c>
      <c r="E286" s="27">
        <v>52</v>
      </c>
      <c r="F286" s="27"/>
      <c r="G286" s="27">
        <v>5</v>
      </c>
      <c r="H286" s="27">
        <v>53</v>
      </c>
      <c r="I286" s="27">
        <v>11</v>
      </c>
      <c r="J286" s="27">
        <v>58</v>
      </c>
      <c r="K286" s="27">
        <v>65</v>
      </c>
    </row>
    <row r="287" spans="1:11">
      <c r="A287" s="16" t="s">
        <v>21</v>
      </c>
      <c r="B287" s="16" t="s">
        <v>81</v>
      </c>
      <c r="C287" s="27">
        <v>118</v>
      </c>
      <c r="D287" s="27">
        <v>4</v>
      </c>
      <c r="E287" s="27">
        <v>42</v>
      </c>
      <c r="F287" s="27"/>
      <c r="G287" s="27">
        <v>3</v>
      </c>
      <c r="H287" s="27">
        <v>57</v>
      </c>
      <c r="I287" s="27">
        <v>12</v>
      </c>
      <c r="J287" s="27">
        <v>82</v>
      </c>
      <c r="K287" s="27">
        <v>36</v>
      </c>
    </row>
    <row r="288" spans="1:11">
      <c r="A288" s="16" t="s">
        <v>21</v>
      </c>
      <c r="B288" s="16" t="s">
        <v>82</v>
      </c>
      <c r="C288" s="27">
        <v>481</v>
      </c>
      <c r="D288" s="27">
        <v>10</v>
      </c>
      <c r="E288" s="27">
        <v>225</v>
      </c>
      <c r="F288" s="27">
        <v>2</v>
      </c>
      <c r="G288" s="27">
        <v>14</v>
      </c>
      <c r="H288" s="27">
        <v>197</v>
      </c>
      <c r="I288" s="27">
        <v>33</v>
      </c>
      <c r="J288" s="27">
        <v>105</v>
      </c>
      <c r="K288" s="27">
        <v>376</v>
      </c>
    </row>
    <row r="289" spans="1:11">
      <c r="A289" s="16" t="s">
        <v>21</v>
      </c>
      <c r="B289" s="16" t="s">
        <v>83</v>
      </c>
      <c r="C289" s="27">
        <v>53</v>
      </c>
      <c r="D289" s="27">
        <v>1</v>
      </c>
      <c r="E289" s="27">
        <v>22</v>
      </c>
      <c r="F289" s="27"/>
      <c r="G289" s="27">
        <v>4</v>
      </c>
      <c r="H289" s="27">
        <v>17</v>
      </c>
      <c r="I289" s="27">
        <v>9</v>
      </c>
      <c r="J289" s="27">
        <v>37</v>
      </c>
      <c r="K289" s="27">
        <v>16</v>
      </c>
    </row>
    <row r="290" spans="1:11">
      <c r="A290" s="16" t="s">
        <v>21</v>
      </c>
      <c r="B290" s="16" t="s">
        <v>84</v>
      </c>
      <c r="C290" s="27">
        <v>72</v>
      </c>
      <c r="D290" s="27"/>
      <c r="E290" s="27">
        <v>22</v>
      </c>
      <c r="F290" s="27"/>
      <c r="G290" s="27">
        <v>5</v>
      </c>
      <c r="H290" s="27">
        <v>35</v>
      </c>
      <c r="I290" s="27">
        <v>10</v>
      </c>
      <c r="J290" s="27">
        <v>40</v>
      </c>
      <c r="K290" s="27">
        <v>32</v>
      </c>
    </row>
    <row r="291" spans="1:11">
      <c r="A291" s="16" t="s">
        <v>21</v>
      </c>
      <c r="B291" s="16" t="s">
        <v>85</v>
      </c>
      <c r="C291" s="27">
        <v>53</v>
      </c>
      <c r="D291" s="27"/>
      <c r="E291" s="27">
        <v>24</v>
      </c>
      <c r="F291" s="27"/>
      <c r="G291" s="27">
        <v>3</v>
      </c>
      <c r="H291" s="27">
        <v>22</v>
      </c>
      <c r="I291" s="27">
        <v>4</v>
      </c>
      <c r="J291" s="27">
        <v>42</v>
      </c>
      <c r="K291" s="27">
        <v>11</v>
      </c>
    </row>
    <row r="292" spans="1:11">
      <c r="A292" s="16" t="s">
        <v>21</v>
      </c>
      <c r="B292" s="16" t="s">
        <v>86</v>
      </c>
      <c r="C292" s="27">
        <v>30</v>
      </c>
      <c r="D292" s="27"/>
      <c r="E292" s="27">
        <v>6</v>
      </c>
      <c r="F292" s="27"/>
      <c r="G292" s="27">
        <v>3</v>
      </c>
      <c r="H292" s="27">
        <v>13</v>
      </c>
      <c r="I292" s="27">
        <v>8</v>
      </c>
      <c r="J292" s="27">
        <v>15</v>
      </c>
      <c r="K292" s="27">
        <v>15</v>
      </c>
    </row>
    <row r="293" spans="1:11">
      <c r="A293" s="16" t="s">
        <v>21</v>
      </c>
      <c r="B293" s="16" t="s">
        <v>87</v>
      </c>
      <c r="C293" s="27">
        <v>85</v>
      </c>
      <c r="D293" s="27">
        <v>2</v>
      </c>
      <c r="E293" s="27">
        <v>19</v>
      </c>
      <c r="F293" s="27"/>
      <c r="G293" s="27">
        <v>8</v>
      </c>
      <c r="H293" s="27">
        <v>47</v>
      </c>
      <c r="I293" s="27">
        <v>9</v>
      </c>
      <c r="J293" s="27">
        <v>38</v>
      </c>
      <c r="K293" s="27">
        <v>47</v>
      </c>
    </row>
    <row r="294" spans="1:11">
      <c r="A294" s="16" t="s">
        <v>21</v>
      </c>
      <c r="B294" s="16" t="s">
        <v>88</v>
      </c>
      <c r="C294" s="27">
        <v>77</v>
      </c>
      <c r="D294" s="27">
        <v>1</v>
      </c>
      <c r="E294" s="27">
        <v>31</v>
      </c>
      <c r="F294" s="27"/>
      <c r="G294" s="27">
        <v>3</v>
      </c>
      <c r="H294" s="27">
        <v>28</v>
      </c>
      <c r="I294" s="27">
        <v>14</v>
      </c>
      <c r="J294" s="27">
        <v>28</v>
      </c>
      <c r="K294" s="27">
        <v>49</v>
      </c>
    </row>
    <row r="295" spans="1:11">
      <c r="A295" s="16" t="s">
        <v>21</v>
      </c>
      <c r="B295" s="16" t="s">
        <v>89</v>
      </c>
      <c r="C295" s="27">
        <v>301</v>
      </c>
      <c r="D295" s="27">
        <v>4</v>
      </c>
      <c r="E295" s="27">
        <v>148</v>
      </c>
      <c r="F295" s="27"/>
      <c r="G295" s="27">
        <v>14</v>
      </c>
      <c r="H295" s="27">
        <v>86</v>
      </c>
      <c r="I295" s="27">
        <v>49</v>
      </c>
      <c r="J295" s="27">
        <v>139</v>
      </c>
      <c r="K295" s="27">
        <v>162</v>
      </c>
    </row>
    <row r="296" spans="1:11">
      <c r="A296" s="16" t="s">
        <v>21</v>
      </c>
      <c r="B296" s="16" t="s">
        <v>90</v>
      </c>
      <c r="C296" s="27">
        <v>413</v>
      </c>
      <c r="D296" s="27">
        <v>5</v>
      </c>
      <c r="E296" s="27">
        <v>199</v>
      </c>
      <c r="F296" s="27"/>
      <c r="G296" s="27">
        <v>12</v>
      </c>
      <c r="H296" s="27">
        <v>142</v>
      </c>
      <c r="I296" s="27">
        <v>55</v>
      </c>
      <c r="J296" s="27">
        <v>174</v>
      </c>
      <c r="K296" s="27">
        <v>239</v>
      </c>
    </row>
    <row r="297" spans="1:11">
      <c r="A297" s="16" t="s">
        <v>21</v>
      </c>
      <c r="B297" s="16" t="s">
        <v>109</v>
      </c>
      <c r="C297" s="27">
        <v>6</v>
      </c>
      <c r="D297" s="27"/>
      <c r="E297" s="27">
        <v>2</v>
      </c>
      <c r="F297" s="27"/>
      <c r="G297" s="27"/>
      <c r="H297" s="27">
        <v>1</v>
      </c>
      <c r="I297" s="27">
        <v>3</v>
      </c>
      <c r="J297" s="27">
        <v>2</v>
      </c>
      <c r="K297" s="27">
        <v>4</v>
      </c>
    </row>
    <row r="298" spans="1:11">
      <c r="A298" s="16" t="s">
        <v>21</v>
      </c>
      <c r="B298" s="16" t="s">
        <v>110</v>
      </c>
      <c r="C298" s="27">
        <v>10</v>
      </c>
      <c r="D298" s="27"/>
      <c r="E298" s="27">
        <v>2</v>
      </c>
      <c r="F298" s="27"/>
      <c r="G298" s="27"/>
      <c r="H298" s="27">
        <v>6</v>
      </c>
      <c r="I298" s="27">
        <v>2</v>
      </c>
      <c r="J298" s="27">
        <v>2</v>
      </c>
      <c r="K298" s="27">
        <v>8</v>
      </c>
    </row>
    <row r="299" spans="1:11">
      <c r="A299" s="16" t="s">
        <v>21</v>
      </c>
      <c r="B299" s="16" t="s">
        <v>111</v>
      </c>
      <c r="C299" s="27">
        <v>29</v>
      </c>
      <c r="D299" s="27">
        <v>1</v>
      </c>
      <c r="E299" s="27">
        <v>9</v>
      </c>
      <c r="F299" s="27"/>
      <c r="G299" s="27"/>
      <c r="H299" s="27">
        <v>11</v>
      </c>
      <c r="I299" s="27">
        <v>8</v>
      </c>
      <c r="J299" s="27">
        <v>10</v>
      </c>
      <c r="K299" s="27">
        <v>19</v>
      </c>
    </row>
    <row r="300" spans="1:11">
      <c r="A300" s="16" t="s">
        <v>21</v>
      </c>
      <c r="B300" s="16" t="s">
        <v>112</v>
      </c>
      <c r="C300" s="27">
        <v>7</v>
      </c>
      <c r="D300" s="27"/>
      <c r="E300" s="27">
        <v>2</v>
      </c>
      <c r="F300" s="27"/>
      <c r="G300" s="27"/>
      <c r="H300" s="27">
        <v>3</v>
      </c>
      <c r="I300" s="27">
        <v>2</v>
      </c>
      <c r="J300" s="27">
        <v>3</v>
      </c>
      <c r="K300" s="27">
        <v>4</v>
      </c>
    </row>
    <row r="301" spans="1:11">
      <c r="A301" s="16" t="s">
        <v>21</v>
      </c>
      <c r="B301" s="16" t="s">
        <v>91</v>
      </c>
      <c r="C301" s="27">
        <v>64</v>
      </c>
      <c r="D301" s="27"/>
      <c r="E301" s="27">
        <v>32</v>
      </c>
      <c r="F301" s="27"/>
      <c r="G301" s="27">
        <v>2</v>
      </c>
      <c r="H301" s="27">
        <v>20</v>
      </c>
      <c r="I301" s="27">
        <v>10</v>
      </c>
      <c r="J301" s="27">
        <v>23</v>
      </c>
      <c r="K301" s="27">
        <v>41</v>
      </c>
    </row>
    <row r="302" spans="1:11">
      <c r="A302" s="16" t="s">
        <v>21</v>
      </c>
      <c r="B302" s="16" t="s">
        <v>92</v>
      </c>
      <c r="C302" s="27">
        <v>266</v>
      </c>
      <c r="D302" s="27">
        <v>5</v>
      </c>
      <c r="E302" s="27">
        <v>102</v>
      </c>
      <c r="F302" s="27">
        <v>2</v>
      </c>
      <c r="G302" s="27">
        <v>13</v>
      </c>
      <c r="H302" s="27">
        <v>99</v>
      </c>
      <c r="I302" s="27">
        <v>45</v>
      </c>
      <c r="J302" s="27">
        <v>81</v>
      </c>
      <c r="K302" s="27">
        <v>185</v>
      </c>
    </row>
    <row r="303" spans="1:11">
      <c r="A303" s="16" t="s">
        <v>21</v>
      </c>
      <c r="B303" s="16" t="s">
        <v>108</v>
      </c>
      <c r="C303" s="27">
        <v>2</v>
      </c>
      <c r="D303" s="27"/>
      <c r="E303" s="27"/>
      <c r="F303" s="27"/>
      <c r="G303" s="27">
        <v>2</v>
      </c>
      <c r="H303" s="27"/>
      <c r="I303" s="27"/>
      <c r="J303" s="27">
        <v>1</v>
      </c>
      <c r="K303" s="27">
        <v>1</v>
      </c>
    </row>
    <row r="304" spans="1:11">
      <c r="A304" s="16" t="s">
        <v>21</v>
      </c>
      <c r="B304" s="16" t="s">
        <v>93</v>
      </c>
      <c r="C304" s="27">
        <v>156</v>
      </c>
      <c r="D304" s="27">
        <v>4</v>
      </c>
      <c r="E304" s="27">
        <v>53</v>
      </c>
      <c r="F304" s="27">
        <v>1</v>
      </c>
      <c r="G304" s="27">
        <v>4</v>
      </c>
      <c r="H304" s="27">
        <v>65</v>
      </c>
      <c r="I304" s="27">
        <v>29</v>
      </c>
      <c r="J304" s="27">
        <v>47</v>
      </c>
      <c r="K304" s="27">
        <v>109</v>
      </c>
    </row>
    <row r="305" spans="1:11">
      <c r="A305" s="16" t="s">
        <v>21</v>
      </c>
      <c r="B305" s="16" t="s">
        <v>94</v>
      </c>
      <c r="C305" s="27">
        <v>17</v>
      </c>
      <c r="D305" s="27"/>
      <c r="E305" s="27">
        <v>7</v>
      </c>
      <c r="F305" s="27"/>
      <c r="G305" s="27"/>
      <c r="H305" s="27">
        <v>6</v>
      </c>
      <c r="I305" s="27">
        <v>4</v>
      </c>
      <c r="J305" s="27">
        <v>9</v>
      </c>
      <c r="K305" s="27">
        <v>8</v>
      </c>
    </row>
    <row r="306" spans="1:11">
      <c r="A306" s="16" t="s">
        <v>21</v>
      </c>
      <c r="B306" s="16" t="s">
        <v>95</v>
      </c>
      <c r="C306" s="27">
        <v>69</v>
      </c>
      <c r="D306" s="27"/>
      <c r="E306" s="27">
        <v>19</v>
      </c>
      <c r="F306" s="27"/>
      <c r="G306" s="27">
        <v>6</v>
      </c>
      <c r="H306" s="27">
        <v>31</v>
      </c>
      <c r="I306" s="27">
        <v>13</v>
      </c>
      <c r="J306" s="27">
        <v>29</v>
      </c>
      <c r="K306" s="27">
        <v>40</v>
      </c>
    </row>
    <row r="307" spans="1:11">
      <c r="A307" s="16" t="s">
        <v>21</v>
      </c>
      <c r="B307" s="16" t="s">
        <v>96</v>
      </c>
      <c r="C307" s="27">
        <v>458</v>
      </c>
      <c r="D307" s="27">
        <v>6</v>
      </c>
      <c r="E307" s="27">
        <v>250</v>
      </c>
      <c r="F307" s="27">
        <v>1</v>
      </c>
      <c r="G307" s="27">
        <v>25</v>
      </c>
      <c r="H307" s="27">
        <v>155</v>
      </c>
      <c r="I307" s="27">
        <v>21</v>
      </c>
      <c r="J307" s="27">
        <v>216</v>
      </c>
      <c r="K307" s="27">
        <v>242</v>
      </c>
    </row>
    <row r="308" spans="1:11">
      <c r="A308" s="16" t="s">
        <v>21</v>
      </c>
      <c r="B308" s="16" t="s">
        <v>97</v>
      </c>
      <c r="C308" s="27">
        <v>161</v>
      </c>
      <c r="D308" s="27">
        <v>2</v>
      </c>
      <c r="E308" s="27">
        <v>62</v>
      </c>
      <c r="F308" s="27">
        <v>1</v>
      </c>
      <c r="G308" s="27">
        <v>12</v>
      </c>
      <c r="H308" s="27">
        <v>62</v>
      </c>
      <c r="I308" s="27">
        <v>22</v>
      </c>
      <c r="J308" s="27">
        <v>51</v>
      </c>
      <c r="K308" s="27">
        <v>110</v>
      </c>
    </row>
    <row r="309" spans="1:11">
      <c r="A309" s="16" t="s">
        <v>21</v>
      </c>
      <c r="B309" s="16" t="s">
        <v>98</v>
      </c>
      <c r="C309" s="27">
        <v>98</v>
      </c>
      <c r="D309" s="27"/>
      <c r="E309" s="27">
        <v>32</v>
      </c>
      <c r="F309" s="27">
        <v>1</v>
      </c>
      <c r="G309" s="27">
        <v>12</v>
      </c>
      <c r="H309" s="27">
        <v>40</v>
      </c>
      <c r="I309" s="27">
        <v>13</v>
      </c>
      <c r="J309" s="27">
        <v>69</v>
      </c>
      <c r="K309" s="27">
        <v>29</v>
      </c>
    </row>
    <row r="310" spans="1:11">
      <c r="A310" s="16" t="s">
        <v>21</v>
      </c>
      <c r="B310" s="16" t="s">
        <v>99</v>
      </c>
      <c r="C310" s="27">
        <v>312</v>
      </c>
      <c r="D310" s="27">
        <v>3</v>
      </c>
      <c r="E310" s="27">
        <v>127</v>
      </c>
      <c r="F310" s="27"/>
      <c r="G310" s="27">
        <v>17</v>
      </c>
      <c r="H310" s="27">
        <v>132</v>
      </c>
      <c r="I310" s="27">
        <v>33</v>
      </c>
      <c r="J310" s="27">
        <v>37</v>
      </c>
      <c r="K310" s="27">
        <v>275</v>
      </c>
    </row>
    <row r="311" spans="1:11">
      <c r="A311" s="16" t="s">
        <v>21</v>
      </c>
      <c r="B311" s="16" t="s">
        <v>100</v>
      </c>
      <c r="C311" s="27">
        <v>171</v>
      </c>
      <c r="D311" s="27">
        <v>1</v>
      </c>
      <c r="E311" s="27">
        <v>53</v>
      </c>
      <c r="F311" s="27">
        <v>1</v>
      </c>
      <c r="G311" s="27">
        <v>10</v>
      </c>
      <c r="H311" s="27">
        <v>77</v>
      </c>
      <c r="I311" s="27">
        <v>29</v>
      </c>
      <c r="J311" s="27">
        <v>14</v>
      </c>
      <c r="K311" s="27">
        <v>157</v>
      </c>
    </row>
    <row r="312" spans="1:11">
      <c r="A312" s="16" t="s">
        <v>21</v>
      </c>
      <c r="B312" s="16" t="s">
        <v>101</v>
      </c>
      <c r="C312" s="27">
        <v>315</v>
      </c>
      <c r="D312" s="27">
        <v>3</v>
      </c>
      <c r="E312" s="27">
        <v>102</v>
      </c>
      <c r="F312" s="27"/>
      <c r="G312" s="27">
        <v>11</v>
      </c>
      <c r="H312" s="27">
        <v>129</v>
      </c>
      <c r="I312" s="27">
        <v>70</v>
      </c>
      <c r="J312" s="27">
        <v>39</v>
      </c>
      <c r="K312" s="27">
        <v>276</v>
      </c>
    </row>
    <row r="313" spans="1:11">
      <c r="A313" s="16" t="s">
        <v>21</v>
      </c>
      <c r="B313" s="16" t="s">
        <v>102</v>
      </c>
      <c r="C313" s="27">
        <v>101</v>
      </c>
      <c r="D313" s="27">
        <v>2</v>
      </c>
      <c r="E313" s="27">
        <v>49</v>
      </c>
      <c r="F313" s="27"/>
      <c r="G313" s="27">
        <v>5</v>
      </c>
      <c r="H313" s="27">
        <v>38</v>
      </c>
      <c r="I313" s="27">
        <v>7</v>
      </c>
      <c r="J313" s="27">
        <v>48</v>
      </c>
      <c r="K313" s="27">
        <v>53</v>
      </c>
    </row>
    <row r="314" spans="1:11">
      <c r="A314" s="16" t="s">
        <v>21</v>
      </c>
      <c r="B314" s="16" t="s">
        <v>103</v>
      </c>
      <c r="C314" s="27">
        <v>99</v>
      </c>
      <c r="D314" s="27">
        <v>1</v>
      </c>
      <c r="E314" s="27">
        <v>28</v>
      </c>
      <c r="F314" s="27"/>
      <c r="G314" s="27"/>
      <c r="H314" s="27">
        <v>55</v>
      </c>
      <c r="I314" s="27">
        <v>15</v>
      </c>
      <c r="J314" s="27">
        <v>40</v>
      </c>
      <c r="K314" s="27">
        <v>59</v>
      </c>
    </row>
    <row r="315" spans="1:11">
      <c r="A315" s="16" t="s">
        <v>21</v>
      </c>
      <c r="B315" s="16" t="s">
        <v>104</v>
      </c>
      <c r="C315" s="27">
        <v>385</v>
      </c>
      <c r="D315" s="27">
        <v>7</v>
      </c>
      <c r="E315" s="27">
        <v>134</v>
      </c>
      <c r="F315" s="27"/>
      <c r="G315" s="27">
        <v>13</v>
      </c>
      <c r="H315" s="27">
        <v>154</v>
      </c>
      <c r="I315" s="27">
        <v>77</v>
      </c>
      <c r="J315" s="27">
        <v>81</v>
      </c>
      <c r="K315" s="27">
        <v>304</v>
      </c>
    </row>
    <row r="316" spans="1:11">
      <c r="A316" s="16" t="s">
        <v>21</v>
      </c>
      <c r="B316" s="16" t="s">
        <v>105</v>
      </c>
      <c r="C316" s="27">
        <v>282</v>
      </c>
      <c r="D316" s="27">
        <v>3</v>
      </c>
      <c r="E316" s="27">
        <v>111</v>
      </c>
      <c r="F316" s="27"/>
      <c r="G316" s="27">
        <v>4</v>
      </c>
      <c r="H316" s="27">
        <v>130</v>
      </c>
      <c r="I316" s="27">
        <v>34</v>
      </c>
      <c r="J316" s="27">
        <v>217</v>
      </c>
      <c r="K316" s="27">
        <v>65</v>
      </c>
    </row>
    <row r="317" spans="1:11">
      <c r="A317" s="16" t="s">
        <v>21</v>
      </c>
      <c r="B317" s="16" t="s">
        <v>106</v>
      </c>
      <c r="C317" s="27">
        <v>274</v>
      </c>
      <c r="D317" s="27">
        <v>8</v>
      </c>
      <c r="E317" s="27">
        <v>118</v>
      </c>
      <c r="F317" s="27">
        <v>1</v>
      </c>
      <c r="G317" s="27">
        <v>8</v>
      </c>
      <c r="H317" s="27">
        <v>111</v>
      </c>
      <c r="I317" s="27">
        <v>28</v>
      </c>
      <c r="J317" s="27">
        <v>100</v>
      </c>
      <c r="K317" s="27">
        <v>174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15"/>
  <sheetViews>
    <sheetView workbookViewId="0">
      <pane ySplit="1" topLeftCell="A24" activePane="bottomLeft" state="frozen"/>
      <selection pane="bottomLeft" activeCell="E54" sqref="E54"/>
    </sheetView>
  </sheetViews>
  <sheetFormatPr defaultColWidth="9" defaultRowHeight="15"/>
  <cols>
    <col min="1" max="1" width="63.5703125" style="20" customWidth="1"/>
    <col min="2" max="2" width="43.28515625" style="20" customWidth="1"/>
    <col min="3" max="3" width="15.7109375" style="30" customWidth="1"/>
    <col min="4" max="4" width="15.7109375" style="20" customWidth="1"/>
    <col min="5" max="8" width="15.7109375" customWidth="1"/>
  </cols>
  <sheetData>
    <row r="1" spans="1:8" s="18" customFormat="1" ht="30.95" customHeight="1">
      <c r="A1" s="23" t="s">
        <v>46</v>
      </c>
      <c r="B1" s="23" t="s">
        <v>113</v>
      </c>
      <c r="C1" s="31" t="s">
        <v>114</v>
      </c>
      <c r="D1" s="23" t="s">
        <v>115</v>
      </c>
      <c r="E1" s="23" t="s">
        <v>116</v>
      </c>
      <c r="F1" s="31" t="s">
        <v>117</v>
      </c>
      <c r="G1" s="23" t="s">
        <v>118</v>
      </c>
      <c r="H1" s="23" t="s">
        <v>119</v>
      </c>
    </row>
    <row r="2" spans="1:8" s="28" customFormat="1" ht="15" customHeight="1">
      <c r="A2" s="16" t="s">
        <v>120</v>
      </c>
      <c r="B2" s="16" t="s">
        <v>121</v>
      </c>
      <c r="C2" s="17" t="s">
        <v>122</v>
      </c>
      <c r="D2" s="17" t="s">
        <v>122</v>
      </c>
      <c r="E2" s="17" t="s">
        <v>122</v>
      </c>
      <c r="F2" s="17" t="s">
        <v>122</v>
      </c>
      <c r="G2" s="17" t="s">
        <v>122</v>
      </c>
      <c r="H2" s="17" t="s">
        <v>122</v>
      </c>
    </row>
    <row r="3" spans="1:8" s="29" customFormat="1" ht="15" customHeight="1">
      <c r="A3" s="16" t="s">
        <v>100</v>
      </c>
      <c r="B3" s="16" t="s">
        <v>121</v>
      </c>
      <c r="C3" s="17" t="s">
        <v>122</v>
      </c>
      <c r="D3" s="17" t="s">
        <v>122</v>
      </c>
      <c r="E3" s="17" t="s">
        <v>122</v>
      </c>
      <c r="F3" s="17" t="s">
        <v>122</v>
      </c>
      <c r="G3" s="17" t="s">
        <v>122</v>
      </c>
      <c r="H3" s="17" t="s">
        <v>122</v>
      </c>
    </row>
    <row r="4" spans="1:8" s="29" customFormat="1" ht="15" customHeight="1">
      <c r="A4" s="16" t="s">
        <v>123</v>
      </c>
      <c r="B4" s="16" t="s">
        <v>121</v>
      </c>
      <c r="C4" s="17" t="s">
        <v>122</v>
      </c>
      <c r="D4" s="17" t="s">
        <v>122</v>
      </c>
      <c r="E4" s="17" t="s">
        <v>122</v>
      </c>
      <c r="F4" s="17" t="s">
        <v>122</v>
      </c>
      <c r="G4" s="17" t="s">
        <v>122</v>
      </c>
      <c r="H4" s="17" t="s">
        <v>122</v>
      </c>
    </row>
    <row r="5" spans="1:8" s="29" customFormat="1" ht="15" customHeight="1">
      <c r="A5" s="16" t="s">
        <v>87</v>
      </c>
      <c r="B5" s="16" t="s">
        <v>121</v>
      </c>
      <c r="C5" s="17" t="s">
        <v>122</v>
      </c>
      <c r="D5" s="17" t="s">
        <v>122</v>
      </c>
      <c r="E5" s="17" t="s">
        <v>122</v>
      </c>
      <c r="F5" s="17" t="s">
        <v>122</v>
      </c>
      <c r="G5" s="17" t="s">
        <v>122</v>
      </c>
      <c r="H5" s="17" t="s">
        <v>122</v>
      </c>
    </row>
    <row r="6" spans="1:8" s="29" customFormat="1" ht="15" customHeight="1">
      <c r="A6" s="16" t="s">
        <v>67</v>
      </c>
      <c r="B6" s="16" t="s">
        <v>124</v>
      </c>
      <c r="C6" s="17">
        <v>0.22</v>
      </c>
      <c r="D6" s="17">
        <v>0.26</v>
      </c>
      <c r="E6" s="17">
        <v>0.29824561403508798</v>
      </c>
      <c r="F6" s="17">
        <v>0.77</v>
      </c>
      <c r="G6" s="17">
        <v>0.89</v>
      </c>
      <c r="H6" s="17">
        <v>0.81578947368421095</v>
      </c>
    </row>
    <row r="7" spans="1:8" s="29" customFormat="1" ht="15" customHeight="1">
      <c r="A7" s="16" t="s">
        <v>106</v>
      </c>
      <c r="B7" s="16" t="s">
        <v>124</v>
      </c>
      <c r="C7" s="17">
        <v>0.47</v>
      </c>
      <c r="D7" s="17">
        <v>0.56999999999999995</v>
      </c>
      <c r="E7" s="17">
        <v>0.54166666666666696</v>
      </c>
      <c r="F7" s="17">
        <v>0.18</v>
      </c>
      <c r="G7" s="17">
        <v>0.3</v>
      </c>
      <c r="H7" s="17">
        <v>0.47222222222222199</v>
      </c>
    </row>
    <row r="8" spans="1:8" s="29" customFormat="1" ht="15" customHeight="1">
      <c r="A8" s="16" t="s">
        <v>97</v>
      </c>
      <c r="B8" s="16" t="s">
        <v>124</v>
      </c>
      <c r="C8" s="17">
        <v>0.49</v>
      </c>
      <c r="D8" s="17">
        <v>0.45</v>
      </c>
      <c r="E8" s="17">
        <v>0.85365853658536595</v>
      </c>
      <c r="F8" s="17">
        <v>0.3</v>
      </c>
      <c r="G8" s="17">
        <v>0.56999999999999995</v>
      </c>
      <c r="H8" s="17">
        <v>0.48780487804877998</v>
      </c>
    </row>
    <row r="9" spans="1:8" s="29" customFormat="1" ht="15" customHeight="1">
      <c r="A9" s="16" t="s">
        <v>125</v>
      </c>
      <c r="B9" s="16" t="s">
        <v>126</v>
      </c>
      <c r="C9" s="17">
        <v>0.53</v>
      </c>
      <c r="D9" s="17">
        <v>0.34</v>
      </c>
      <c r="E9" s="17">
        <v>0.375</v>
      </c>
      <c r="F9" s="17">
        <v>0.57999999999999996</v>
      </c>
      <c r="G9" s="17">
        <v>0.53</v>
      </c>
      <c r="H9" s="17">
        <v>0.6</v>
      </c>
    </row>
    <row r="10" spans="1:8" s="29" customFormat="1" ht="15" customHeight="1">
      <c r="A10" s="16" t="s">
        <v>127</v>
      </c>
      <c r="B10" s="16" t="s">
        <v>126</v>
      </c>
      <c r="C10" s="17">
        <v>0.63</v>
      </c>
      <c r="D10" s="17">
        <v>0.39</v>
      </c>
      <c r="E10" s="17">
        <v>0.26829268292682901</v>
      </c>
      <c r="F10" s="17">
        <v>0.42</v>
      </c>
      <c r="G10" s="17">
        <v>0.2</v>
      </c>
      <c r="H10" s="17">
        <v>0.48780487804877998</v>
      </c>
    </row>
    <row r="11" spans="1:8" s="29" customFormat="1" ht="15" customHeight="1">
      <c r="A11" s="16" t="s">
        <v>128</v>
      </c>
      <c r="B11" s="16" t="s">
        <v>129</v>
      </c>
      <c r="C11" s="17">
        <v>0.41</v>
      </c>
      <c r="D11" s="17">
        <v>0.43</v>
      </c>
      <c r="E11" s="17">
        <v>0.40566037735849098</v>
      </c>
      <c r="F11" s="17">
        <v>0.44</v>
      </c>
      <c r="G11" s="17">
        <v>0.48</v>
      </c>
      <c r="H11" s="17">
        <v>0.46226415094339601</v>
      </c>
    </row>
    <row r="12" spans="1:8" s="29" customFormat="1" ht="15" customHeight="1">
      <c r="A12" s="16" t="s">
        <v>96</v>
      </c>
      <c r="B12" s="16" t="s">
        <v>130</v>
      </c>
      <c r="C12" s="17">
        <v>0.16</v>
      </c>
      <c r="D12" s="17">
        <v>0.23</v>
      </c>
      <c r="E12" s="17">
        <v>0.17346938775510201</v>
      </c>
      <c r="F12" s="17">
        <v>0.92</v>
      </c>
      <c r="G12" s="17">
        <v>0.83</v>
      </c>
      <c r="H12" s="17">
        <v>0.81632653061224503</v>
      </c>
    </row>
    <row r="13" spans="1:8" s="29" customFormat="1" ht="15" customHeight="1">
      <c r="A13" s="16" t="s">
        <v>107</v>
      </c>
      <c r="B13" s="16" t="s">
        <v>131</v>
      </c>
      <c r="C13" s="17" t="s">
        <v>122</v>
      </c>
      <c r="D13" s="17">
        <v>0.16</v>
      </c>
      <c r="E13" s="17">
        <v>0.227848101265823</v>
      </c>
      <c r="F13" s="17" t="s">
        <v>122</v>
      </c>
      <c r="G13" s="17" t="s">
        <v>122</v>
      </c>
      <c r="H13" s="17" t="s">
        <v>122</v>
      </c>
    </row>
    <row r="14" spans="1:8" s="29" customFormat="1" ht="15" customHeight="1">
      <c r="A14" s="16" t="s">
        <v>132</v>
      </c>
      <c r="B14" s="16" t="s">
        <v>131</v>
      </c>
      <c r="C14" s="17">
        <v>0.74</v>
      </c>
      <c r="D14" s="17">
        <v>0.72</v>
      </c>
      <c r="E14" s="17">
        <v>0.870588235294118</v>
      </c>
      <c r="F14" s="17">
        <v>0.28000000000000003</v>
      </c>
      <c r="G14" s="17">
        <v>0.35</v>
      </c>
      <c r="H14" s="17">
        <v>0.376470588235294</v>
      </c>
    </row>
    <row r="15" spans="1:8" s="29" customFormat="1" ht="15" customHeight="1">
      <c r="A15" s="16" t="s">
        <v>133</v>
      </c>
      <c r="B15" s="16" t="s">
        <v>131</v>
      </c>
      <c r="C15" s="17">
        <v>0.38</v>
      </c>
      <c r="D15" s="17">
        <v>0.31</v>
      </c>
      <c r="E15" s="17">
        <v>0.29166666666666702</v>
      </c>
      <c r="F15" s="17">
        <v>0.65</v>
      </c>
      <c r="G15" s="17">
        <v>0.79</v>
      </c>
      <c r="H15" s="17">
        <v>0.69444444444444398</v>
      </c>
    </row>
    <row r="16" spans="1:8" s="29" customFormat="1" ht="15" customHeight="1">
      <c r="A16" s="16" t="s">
        <v>134</v>
      </c>
      <c r="B16" s="16" t="s">
        <v>131</v>
      </c>
      <c r="C16" s="17">
        <v>0.51</v>
      </c>
      <c r="D16" s="17">
        <v>0.45</v>
      </c>
      <c r="E16" s="17">
        <v>0.323943661971831</v>
      </c>
      <c r="F16" s="17">
        <v>0.51</v>
      </c>
      <c r="G16" s="17">
        <v>0.53</v>
      </c>
      <c r="H16" s="17">
        <v>0.60563380281690105</v>
      </c>
    </row>
    <row r="17" spans="1:8" s="29" customFormat="1" ht="15" customHeight="1">
      <c r="A17" s="16" t="s">
        <v>74</v>
      </c>
      <c r="B17" s="16" t="s">
        <v>131</v>
      </c>
      <c r="C17" s="17">
        <v>0.31</v>
      </c>
      <c r="D17" s="17">
        <v>0.27</v>
      </c>
      <c r="E17" s="17">
        <v>0.30666666666666698</v>
      </c>
      <c r="F17" s="17">
        <v>0.43</v>
      </c>
      <c r="G17" s="17">
        <v>0.64</v>
      </c>
      <c r="H17" s="17">
        <v>0.68</v>
      </c>
    </row>
    <row r="18" spans="1:8" s="29" customFormat="1" ht="15" customHeight="1">
      <c r="A18" s="16" t="s">
        <v>135</v>
      </c>
      <c r="B18" s="16" t="s">
        <v>131</v>
      </c>
      <c r="C18" s="17">
        <v>0.35</v>
      </c>
      <c r="D18" s="17">
        <v>0.38</v>
      </c>
      <c r="E18" s="17">
        <v>0.537313432835821</v>
      </c>
      <c r="F18" s="17">
        <v>0.47</v>
      </c>
      <c r="G18" s="17">
        <v>0.44</v>
      </c>
      <c r="H18" s="17">
        <v>0.89552238805970197</v>
      </c>
    </row>
    <row r="19" spans="1:8" s="29" customFormat="1" ht="15" customHeight="1">
      <c r="A19" s="16" t="s">
        <v>71</v>
      </c>
      <c r="B19" s="16" t="s">
        <v>131</v>
      </c>
      <c r="C19" s="17">
        <v>0.35</v>
      </c>
      <c r="D19" s="17">
        <v>0.32</v>
      </c>
      <c r="E19" s="17">
        <v>0.30107526881720398</v>
      </c>
      <c r="F19" s="17">
        <v>0.83</v>
      </c>
      <c r="G19" s="17">
        <v>0.88</v>
      </c>
      <c r="H19" s="17">
        <v>0.483870967741935</v>
      </c>
    </row>
    <row r="20" spans="1:8" s="29" customFormat="1" ht="15" customHeight="1">
      <c r="A20" s="16" t="s">
        <v>70</v>
      </c>
      <c r="B20" s="16" t="s">
        <v>131</v>
      </c>
      <c r="C20" s="17">
        <v>0.5</v>
      </c>
      <c r="D20" s="17">
        <v>0.65</v>
      </c>
      <c r="E20" s="17">
        <v>0.57894736842105299</v>
      </c>
      <c r="F20" s="17">
        <v>0.57999999999999996</v>
      </c>
      <c r="G20" s="17">
        <v>0.28000000000000003</v>
      </c>
      <c r="H20" s="17">
        <v>0.31578947368421101</v>
      </c>
    </row>
    <row r="21" spans="1:8" s="29" customFormat="1" ht="15" customHeight="1">
      <c r="A21" s="16" t="s">
        <v>59</v>
      </c>
      <c r="B21" s="16" t="s">
        <v>131</v>
      </c>
      <c r="C21" s="17">
        <v>0.2</v>
      </c>
      <c r="D21" s="17">
        <v>0.35</v>
      </c>
      <c r="E21" s="17">
        <v>0.26760563380281699</v>
      </c>
      <c r="F21" s="17">
        <v>0.88</v>
      </c>
      <c r="G21" s="17">
        <v>0.84</v>
      </c>
      <c r="H21" s="17">
        <v>0.87323943661971803</v>
      </c>
    </row>
    <row r="22" spans="1:8" s="29" customFormat="1" ht="15" customHeight="1">
      <c r="A22" s="16" t="s">
        <v>136</v>
      </c>
      <c r="B22" s="16" t="s">
        <v>131</v>
      </c>
      <c r="C22" s="17">
        <v>0.45</v>
      </c>
      <c r="D22" s="17">
        <v>0.28000000000000003</v>
      </c>
      <c r="E22" s="17">
        <v>0.51470588235294101</v>
      </c>
      <c r="F22" s="17">
        <v>0.56999999999999995</v>
      </c>
      <c r="G22" s="17">
        <v>0.56000000000000005</v>
      </c>
      <c r="H22" s="17">
        <v>0.67647058823529405</v>
      </c>
    </row>
    <row r="23" spans="1:8" s="29" customFormat="1" ht="15" customHeight="1">
      <c r="A23" s="16" t="s">
        <v>137</v>
      </c>
      <c r="B23" s="16" t="s">
        <v>138</v>
      </c>
      <c r="C23" s="17">
        <v>0.33</v>
      </c>
      <c r="D23" s="17">
        <v>0.4</v>
      </c>
      <c r="E23" s="17">
        <v>0.5</v>
      </c>
      <c r="F23" s="17">
        <v>0.31</v>
      </c>
      <c r="G23" s="17">
        <v>0.25</v>
      </c>
      <c r="H23" s="17">
        <v>0.39705882352941202</v>
      </c>
    </row>
    <row r="24" spans="1:8" s="29" customFormat="1" ht="15" customHeight="1">
      <c r="A24" s="16" t="s">
        <v>139</v>
      </c>
      <c r="B24" s="16" t="s">
        <v>138</v>
      </c>
      <c r="C24" s="17">
        <v>0.7</v>
      </c>
      <c r="D24" s="17">
        <v>0.56000000000000005</v>
      </c>
      <c r="E24" s="17">
        <v>0.58108108108108103</v>
      </c>
      <c r="F24" s="17">
        <v>0.18</v>
      </c>
      <c r="G24" s="17">
        <v>0.25</v>
      </c>
      <c r="H24" s="17">
        <v>0.31081081081081102</v>
      </c>
    </row>
    <row r="25" spans="1:8" s="29" customFormat="1" ht="15" customHeight="1">
      <c r="A25" s="16" t="s">
        <v>140</v>
      </c>
      <c r="B25" s="16" t="s">
        <v>141</v>
      </c>
      <c r="C25" s="17">
        <v>0.57999999999999996</v>
      </c>
      <c r="D25" s="17">
        <v>0.49</v>
      </c>
      <c r="E25" s="17">
        <v>0.56470588235294095</v>
      </c>
      <c r="F25" s="17">
        <v>0.26</v>
      </c>
      <c r="G25" s="17">
        <v>0.19</v>
      </c>
      <c r="H25" s="17">
        <v>0.28235294117647097</v>
      </c>
    </row>
    <row r="26" spans="1:8" s="29" customFormat="1" ht="15" customHeight="1">
      <c r="A26" s="16" t="s">
        <v>142</v>
      </c>
      <c r="B26" s="16" t="s">
        <v>141</v>
      </c>
      <c r="C26" s="17">
        <v>0.54</v>
      </c>
      <c r="D26" s="17">
        <v>0.73</v>
      </c>
      <c r="E26" s="17">
        <v>0.707317073170732</v>
      </c>
      <c r="F26" s="17">
        <v>0.5</v>
      </c>
      <c r="G26" s="17">
        <v>0.44</v>
      </c>
      <c r="H26" s="17">
        <v>0.353658536585366</v>
      </c>
    </row>
    <row r="27" spans="1:8" s="29" customFormat="1" ht="15" customHeight="1">
      <c r="A27" s="16" t="s">
        <v>143</v>
      </c>
      <c r="B27" s="16" t="s">
        <v>141</v>
      </c>
      <c r="C27" s="17">
        <v>0.4</v>
      </c>
      <c r="D27" s="17">
        <v>0.3</v>
      </c>
      <c r="E27" s="17">
        <v>0.48148148148148101</v>
      </c>
      <c r="F27" s="17">
        <v>0.91</v>
      </c>
      <c r="G27" s="17">
        <v>0.56000000000000005</v>
      </c>
      <c r="H27" s="17">
        <v>0.77777777777777801</v>
      </c>
    </row>
    <row r="28" spans="1:8" s="29" customFormat="1" ht="15" customHeight="1">
      <c r="A28" s="16" t="s">
        <v>144</v>
      </c>
      <c r="B28" s="16" t="s">
        <v>141</v>
      </c>
      <c r="C28" s="17">
        <v>0.56999999999999995</v>
      </c>
      <c r="D28" s="17">
        <v>0.71</v>
      </c>
      <c r="E28" s="17">
        <v>0.63333333333333297</v>
      </c>
      <c r="F28" s="17">
        <v>0.14000000000000001</v>
      </c>
      <c r="G28" s="17">
        <v>0.23</v>
      </c>
      <c r="H28" s="17">
        <v>0.233333333333333</v>
      </c>
    </row>
    <row r="29" spans="1:8" s="29" customFormat="1" ht="15" customHeight="1">
      <c r="A29" s="16" t="s">
        <v>145</v>
      </c>
      <c r="B29" s="16" t="s">
        <v>146</v>
      </c>
      <c r="C29" s="17">
        <v>0.74</v>
      </c>
      <c r="D29" s="17">
        <v>0.63</v>
      </c>
      <c r="E29" s="17">
        <v>0.60975609756097604</v>
      </c>
      <c r="F29" s="17">
        <v>0.21</v>
      </c>
      <c r="G29" s="17">
        <v>0.33</v>
      </c>
      <c r="H29" s="17">
        <v>0.41463414634146301</v>
      </c>
    </row>
    <row r="30" spans="1:8" s="29" customFormat="1" ht="15" customHeight="1">
      <c r="A30" s="16" t="s">
        <v>147</v>
      </c>
      <c r="B30" s="16" t="s">
        <v>146</v>
      </c>
      <c r="C30" s="17">
        <v>0.88</v>
      </c>
      <c r="D30" s="17">
        <v>0.73</v>
      </c>
      <c r="E30" s="17">
        <v>0.77419354838709697</v>
      </c>
      <c r="F30" s="17">
        <v>0.12</v>
      </c>
      <c r="G30" s="17">
        <v>0.13</v>
      </c>
      <c r="H30" s="17">
        <v>0.12903225806451599</v>
      </c>
    </row>
    <row r="31" spans="1:8" s="29" customFormat="1" ht="15" customHeight="1">
      <c r="A31" s="16" t="s">
        <v>148</v>
      </c>
      <c r="B31" s="16" t="s">
        <v>146</v>
      </c>
      <c r="C31" s="17">
        <v>0.46</v>
      </c>
      <c r="D31" s="17">
        <v>0.31</v>
      </c>
      <c r="E31" s="17">
        <v>1.8181818181818199</v>
      </c>
      <c r="F31" s="17">
        <v>0.08</v>
      </c>
      <c r="G31" s="17">
        <v>0.19</v>
      </c>
      <c r="H31" s="17">
        <v>0.18181818181818199</v>
      </c>
    </row>
    <row r="32" spans="1:8" s="29" customFormat="1" ht="15" customHeight="1">
      <c r="A32" s="16" t="s">
        <v>149</v>
      </c>
      <c r="B32" s="16" t="s">
        <v>146</v>
      </c>
      <c r="C32" s="17">
        <v>0.76</v>
      </c>
      <c r="D32" s="17">
        <v>0.63</v>
      </c>
      <c r="E32" s="17">
        <v>0.57575757575757602</v>
      </c>
      <c r="F32" s="17">
        <v>0.21</v>
      </c>
      <c r="G32" s="17">
        <v>0.13</v>
      </c>
      <c r="H32" s="17">
        <v>9.0909090909090898E-2</v>
      </c>
    </row>
    <row r="33" spans="1:8" s="29" customFormat="1" ht="15" customHeight="1">
      <c r="A33" s="16" t="s">
        <v>150</v>
      </c>
      <c r="B33" s="16" t="s">
        <v>146</v>
      </c>
      <c r="C33" s="17">
        <v>0.7</v>
      </c>
      <c r="D33" s="17">
        <v>0.55000000000000004</v>
      </c>
      <c r="E33" s="17">
        <v>0.6</v>
      </c>
      <c r="F33" s="17" t="s">
        <v>122</v>
      </c>
      <c r="G33" s="17">
        <v>0.09</v>
      </c>
      <c r="H33" s="17">
        <v>0.4</v>
      </c>
    </row>
    <row r="34" spans="1:8" s="29" customFormat="1" ht="15" customHeight="1">
      <c r="A34" s="16" t="s">
        <v>151</v>
      </c>
      <c r="B34" s="16" t="s">
        <v>146</v>
      </c>
      <c r="C34" s="17">
        <v>0.68</v>
      </c>
      <c r="D34" s="17">
        <v>0.71</v>
      </c>
      <c r="E34" s="17">
        <v>0.76666666666666705</v>
      </c>
      <c r="F34" s="17">
        <v>0.16</v>
      </c>
      <c r="G34" s="17">
        <v>0.04</v>
      </c>
      <c r="H34" s="17">
        <v>0.1</v>
      </c>
    </row>
    <row r="35" spans="1:8" s="29" customFormat="1" ht="15" customHeight="1">
      <c r="A35" s="16" t="s">
        <v>152</v>
      </c>
      <c r="B35" s="16" t="s">
        <v>146</v>
      </c>
      <c r="C35" s="17">
        <v>0.48</v>
      </c>
      <c r="D35" s="17">
        <v>0.5</v>
      </c>
      <c r="E35" s="17">
        <v>0.72727272727272696</v>
      </c>
      <c r="F35" s="17">
        <v>0.61</v>
      </c>
      <c r="G35" s="17">
        <v>0.44</v>
      </c>
      <c r="H35" s="17">
        <v>0.60606060606060597</v>
      </c>
    </row>
    <row r="36" spans="1:8" s="29" customFormat="1" ht="15" customHeight="1">
      <c r="A36" s="16" t="s">
        <v>153</v>
      </c>
      <c r="B36" s="16" t="s">
        <v>146</v>
      </c>
      <c r="C36" s="17">
        <v>0.55000000000000004</v>
      </c>
      <c r="D36" s="17">
        <v>0.86</v>
      </c>
      <c r="E36" s="17">
        <v>0.67045454545454497</v>
      </c>
      <c r="F36" s="17">
        <v>0.27</v>
      </c>
      <c r="G36" s="17">
        <v>0.26</v>
      </c>
      <c r="H36" s="17">
        <v>0.30681818181818199</v>
      </c>
    </row>
    <row r="37" spans="1:8" s="29" customFormat="1" ht="15" customHeight="1">
      <c r="A37" s="16" t="s">
        <v>154</v>
      </c>
      <c r="B37" s="16" t="s">
        <v>146</v>
      </c>
      <c r="C37" s="17">
        <v>0.49</v>
      </c>
      <c r="D37" s="17">
        <v>0.59</v>
      </c>
      <c r="E37" s="17">
        <v>0.67500000000000004</v>
      </c>
      <c r="F37" s="17">
        <v>0.13</v>
      </c>
      <c r="G37" s="17">
        <v>0.24</v>
      </c>
      <c r="H37" s="17">
        <v>0.2</v>
      </c>
    </row>
    <row r="38" spans="1:8" s="29" customFormat="1" ht="15" customHeight="1">
      <c r="A38" s="16" t="s">
        <v>155</v>
      </c>
      <c r="B38" s="16" t="s">
        <v>146</v>
      </c>
      <c r="C38" s="17">
        <v>0.28999999999999998</v>
      </c>
      <c r="D38" s="17">
        <v>0.44</v>
      </c>
      <c r="E38" s="17">
        <v>0.55172413793103403</v>
      </c>
      <c r="F38" s="17">
        <v>0.39</v>
      </c>
      <c r="G38" s="17">
        <v>0.38</v>
      </c>
      <c r="H38" s="17">
        <v>0.72413793103448298</v>
      </c>
    </row>
    <row r="39" spans="1:8" s="29" customFormat="1" ht="15" customHeight="1">
      <c r="A39" s="16" t="s">
        <v>156</v>
      </c>
      <c r="B39" s="16" t="s">
        <v>157</v>
      </c>
      <c r="C39" s="17" t="s">
        <v>122</v>
      </c>
      <c r="D39" s="17" t="s">
        <v>122</v>
      </c>
      <c r="E39" s="17">
        <v>3.4482758620689703E-2</v>
      </c>
      <c r="F39" s="17" t="s">
        <v>122</v>
      </c>
      <c r="G39" s="17" t="s">
        <v>122</v>
      </c>
      <c r="H39" s="17" t="s">
        <v>122</v>
      </c>
    </row>
    <row r="40" spans="1:8" s="29" customFormat="1" ht="15" customHeight="1">
      <c r="A40" s="16" t="s">
        <v>158</v>
      </c>
      <c r="B40" s="16" t="s">
        <v>157</v>
      </c>
      <c r="C40" s="17" t="s">
        <v>122</v>
      </c>
      <c r="D40" s="17" t="s">
        <v>122</v>
      </c>
      <c r="E40" s="17">
        <v>0.1</v>
      </c>
      <c r="F40" s="17" t="s">
        <v>122</v>
      </c>
      <c r="G40" s="17" t="s">
        <v>122</v>
      </c>
      <c r="H40" s="17" t="s">
        <v>122</v>
      </c>
    </row>
    <row r="41" spans="1:8" s="29" customFormat="1" ht="15" customHeight="1">
      <c r="A41" s="16" t="s">
        <v>159</v>
      </c>
      <c r="B41" s="16" t="s">
        <v>157</v>
      </c>
      <c r="C41" s="17" t="s">
        <v>122</v>
      </c>
      <c r="D41" s="17" t="s">
        <v>122</v>
      </c>
      <c r="E41" s="17">
        <v>0</v>
      </c>
      <c r="F41" s="17" t="s">
        <v>122</v>
      </c>
      <c r="G41" s="17" t="s">
        <v>122</v>
      </c>
      <c r="H41" s="17" t="s">
        <v>122</v>
      </c>
    </row>
    <row r="42" spans="1:8" s="29" customFormat="1" ht="15" customHeight="1">
      <c r="A42" s="16" t="s">
        <v>160</v>
      </c>
      <c r="B42" s="16" t="s">
        <v>157</v>
      </c>
      <c r="C42" s="17" t="s">
        <v>122</v>
      </c>
      <c r="D42" s="17" t="s">
        <v>122</v>
      </c>
      <c r="E42" s="17">
        <v>0</v>
      </c>
      <c r="F42" s="17" t="s">
        <v>122</v>
      </c>
      <c r="G42" s="17" t="s">
        <v>122</v>
      </c>
      <c r="H42" s="17" t="s">
        <v>122</v>
      </c>
    </row>
    <row r="43" spans="1:8" s="29" customFormat="1" ht="15" customHeight="1">
      <c r="A43" s="16" t="s">
        <v>101</v>
      </c>
      <c r="B43" s="16" t="s">
        <v>157</v>
      </c>
      <c r="C43" s="17">
        <v>0.49</v>
      </c>
      <c r="D43" s="17">
        <v>0.36</v>
      </c>
      <c r="E43" s="17">
        <v>0.32608695652173902</v>
      </c>
      <c r="F43" s="17">
        <v>0.51</v>
      </c>
      <c r="G43" s="17">
        <v>0.59</v>
      </c>
      <c r="H43" s="17">
        <v>0.35869565217391303</v>
      </c>
    </row>
    <row r="44" spans="1:8" s="29" customFormat="1" ht="15" customHeight="1">
      <c r="A44" s="16" t="s">
        <v>161</v>
      </c>
      <c r="B44" s="16" t="s">
        <v>157</v>
      </c>
      <c r="C44" s="17">
        <v>0.5</v>
      </c>
      <c r="D44" s="17">
        <v>0.48</v>
      </c>
      <c r="E44" s="17" t="s">
        <v>122</v>
      </c>
      <c r="F44" s="17">
        <v>0.38</v>
      </c>
      <c r="G44" s="17">
        <v>0.41</v>
      </c>
      <c r="H44" s="17" t="s">
        <v>122</v>
      </c>
    </row>
    <row r="45" spans="1:8" s="29" customFormat="1" ht="15" customHeight="1">
      <c r="A45" s="16" t="s">
        <v>162</v>
      </c>
      <c r="B45" s="16" t="s">
        <v>157</v>
      </c>
      <c r="C45" s="17">
        <v>0.56000000000000005</v>
      </c>
      <c r="D45" s="17">
        <v>0.71</v>
      </c>
      <c r="E45" s="17" t="s">
        <v>122</v>
      </c>
      <c r="F45" s="17">
        <v>0.04</v>
      </c>
      <c r="G45" s="17">
        <v>0.48</v>
      </c>
      <c r="H45" s="17" t="s">
        <v>122</v>
      </c>
    </row>
    <row r="46" spans="1:8" s="29" customFormat="1" ht="15" customHeight="1">
      <c r="A46" s="16" t="s">
        <v>163</v>
      </c>
      <c r="B46" s="16" t="s">
        <v>157</v>
      </c>
      <c r="C46" s="17">
        <v>0.67</v>
      </c>
      <c r="D46" s="17">
        <v>0.56000000000000005</v>
      </c>
      <c r="E46" s="17">
        <v>0.61904761904761896</v>
      </c>
      <c r="F46" s="17">
        <v>0.2</v>
      </c>
      <c r="G46" s="17">
        <v>0.32</v>
      </c>
      <c r="H46" s="17">
        <v>0.33333333333333298</v>
      </c>
    </row>
    <row r="47" spans="1:8" s="29" customFormat="1" ht="15" customHeight="1">
      <c r="A47" s="16" t="s">
        <v>164</v>
      </c>
      <c r="B47" s="16" t="s">
        <v>157</v>
      </c>
      <c r="C47" s="17">
        <v>0.54</v>
      </c>
      <c r="D47" s="17">
        <v>0.49</v>
      </c>
      <c r="E47" s="17">
        <v>0.42352941176470599</v>
      </c>
      <c r="F47" s="17">
        <v>0.4</v>
      </c>
      <c r="G47" s="17">
        <v>0.67</v>
      </c>
      <c r="H47" s="17">
        <v>0.56470588235294095</v>
      </c>
    </row>
    <row r="48" spans="1:8" s="29" customFormat="1" ht="15" customHeight="1">
      <c r="A48" s="16" t="s">
        <v>165</v>
      </c>
      <c r="B48" s="16" t="s">
        <v>166</v>
      </c>
      <c r="C48" s="17">
        <v>0.6</v>
      </c>
      <c r="D48" s="17">
        <v>0.45</v>
      </c>
      <c r="E48" s="17">
        <v>0.42342342342342298</v>
      </c>
      <c r="F48" s="17">
        <v>0.43</v>
      </c>
      <c r="G48" s="17">
        <v>0.43</v>
      </c>
      <c r="H48" s="17">
        <v>0.47747747747747699</v>
      </c>
    </row>
    <row r="49" spans="1:8" s="29" customFormat="1" ht="15" customHeight="1">
      <c r="A49" s="16" t="s">
        <v>167</v>
      </c>
      <c r="B49" s="16" t="s">
        <v>166</v>
      </c>
      <c r="C49" s="17">
        <v>0.38</v>
      </c>
      <c r="D49" s="17">
        <v>0.35</v>
      </c>
      <c r="E49" s="17">
        <v>0.475728155339806</v>
      </c>
      <c r="F49" s="17">
        <v>0.62</v>
      </c>
      <c r="G49" s="17">
        <v>0.68</v>
      </c>
      <c r="H49" s="17">
        <v>0.43689320388349501</v>
      </c>
    </row>
    <row r="50" spans="1:8" s="29" customFormat="1" ht="15" customHeight="1">
      <c r="A50" s="16" t="s">
        <v>90</v>
      </c>
      <c r="B50" s="16" t="s">
        <v>166</v>
      </c>
      <c r="C50" s="17">
        <v>0.24</v>
      </c>
      <c r="D50" s="17">
        <v>0.28000000000000003</v>
      </c>
      <c r="E50" s="17">
        <v>0.35353535353535398</v>
      </c>
      <c r="F50" s="17">
        <v>0.6</v>
      </c>
      <c r="G50" s="17">
        <v>0.62</v>
      </c>
      <c r="H50" s="17">
        <v>0.80808080808080796</v>
      </c>
    </row>
    <row r="51" spans="1:8" s="29" customFormat="1" ht="15" customHeight="1">
      <c r="A51" s="16" t="s">
        <v>168</v>
      </c>
      <c r="B51" s="16" t="s">
        <v>166</v>
      </c>
      <c r="C51" s="17">
        <v>0.44</v>
      </c>
      <c r="D51" s="17">
        <v>0.75</v>
      </c>
      <c r="E51" s="17">
        <v>0.80952380952380998</v>
      </c>
      <c r="F51" s="17">
        <v>0.51</v>
      </c>
      <c r="G51" s="17">
        <v>0.4</v>
      </c>
      <c r="H51" s="17">
        <v>0.547619047619048</v>
      </c>
    </row>
    <row r="52" spans="1:8" s="29" customFormat="1" ht="15" customHeight="1">
      <c r="A52" s="16" t="s">
        <v>169</v>
      </c>
      <c r="B52" s="16" t="s">
        <v>170</v>
      </c>
      <c r="C52" s="17">
        <v>0.32</v>
      </c>
      <c r="D52" s="17">
        <v>0.19</v>
      </c>
      <c r="E52" s="17">
        <v>0.44</v>
      </c>
      <c r="F52" s="17">
        <v>1.0900000000000001</v>
      </c>
      <c r="G52" s="17">
        <v>0.77</v>
      </c>
      <c r="H52" s="17">
        <v>0.6</v>
      </c>
    </row>
    <row r="53" spans="1:8" s="29" customFormat="1" ht="15" customHeight="1">
      <c r="A53" s="16" t="s">
        <v>84</v>
      </c>
      <c r="B53" s="16" t="s">
        <v>170</v>
      </c>
      <c r="C53" s="17">
        <v>0.95</v>
      </c>
      <c r="D53" s="17">
        <v>0.46</v>
      </c>
      <c r="E53" s="17">
        <v>0.78571428571428603</v>
      </c>
      <c r="F53" s="17">
        <v>0.14000000000000001</v>
      </c>
      <c r="G53" s="17">
        <v>0.25</v>
      </c>
      <c r="H53" s="17">
        <v>0.78571428571428603</v>
      </c>
    </row>
    <row r="54" spans="1:8" s="29" customFormat="1" ht="15" customHeight="1">
      <c r="A54" s="16" t="s">
        <v>83</v>
      </c>
      <c r="B54" s="16" t="s">
        <v>170</v>
      </c>
      <c r="C54" s="17">
        <v>0.25</v>
      </c>
      <c r="D54" s="17">
        <v>0.73</v>
      </c>
      <c r="E54" s="17">
        <v>1.0909090909090899</v>
      </c>
      <c r="F54" s="17">
        <v>0.31</v>
      </c>
      <c r="G54" s="17">
        <v>0.18</v>
      </c>
      <c r="H54" s="17">
        <v>1</v>
      </c>
    </row>
    <row r="55" spans="1:8" s="29" customFormat="1" ht="15" customHeight="1">
      <c r="A55" s="16" t="s">
        <v>171</v>
      </c>
      <c r="B55" s="16" t="s">
        <v>170</v>
      </c>
      <c r="C55" s="17">
        <v>0.48</v>
      </c>
      <c r="D55" s="17">
        <v>0.43</v>
      </c>
      <c r="E55" s="17">
        <v>0.59090909090909105</v>
      </c>
      <c r="F55" s="17">
        <v>0.28999999999999998</v>
      </c>
      <c r="G55" s="17">
        <v>0.64</v>
      </c>
      <c r="H55" s="17">
        <v>0.68181818181818199</v>
      </c>
    </row>
    <row r="56" spans="1:8" s="29" customFormat="1" ht="15" customHeight="1">
      <c r="A56" s="16" t="s">
        <v>172</v>
      </c>
      <c r="B56" s="16" t="s">
        <v>170</v>
      </c>
      <c r="C56" s="17">
        <v>0.13</v>
      </c>
      <c r="D56" s="17">
        <v>0.42</v>
      </c>
      <c r="E56" s="17">
        <v>0.44</v>
      </c>
      <c r="F56" s="17">
        <v>0.4</v>
      </c>
      <c r="G56" s="17">
        <v>0.45</v>
      </c>
      <c r="H56" s="17">
        <v>0.6</v>
      </c>
    </row>
    <row r="57" spans="1:8">
      <c r="A57"/>
      <c r="B57"/>
      <c r="C57"/>
      <c r="D57"/>
    </row>
    <row r="58" spans="1:8">
      <c r="A58"/>
      <c r="B58"/>
      <c r="C58"/>
      <c r="D58"/>
    </row>
    <row r="59" spans="1:8">
      <c r="A59"/>
      <c r="B59"/>
      <c r="C59"/>
      <c r="D59"/>
    </row>
    <row r="60" spans="1:8">
      <c r="A60"/>
      <c r="B60"/>
      <c r="C60"/>
      <c r="D60"/>
    </row>
    <row r="61" spans="1:8">
      <c r="A61"/>
      <c r="B61"/>
      <c r="C61"/>
      <c r="D61"/>
    </row>
    <row r="62" spans="1:8">
      <c r="A62"/>
      <c r="B62"/>
      <c r="C62"/>
      <c r="D62"/>
    </row>
    <row r="63" spans="1:8">
      <c r="A63"/>
      <c r="B63"/>
      <c r="C63"/>
      <c r="D63"/>
    </row>
    <row r="64" spans="1:8">
      <c r="A64"/>
      <c r="B64"/>
      <c r="C64"/>
      <c r="D64"/>
    </row>
    <row r="65" spans="1:4">
      <c r="A65"/>
      <c r="B65"/>
      <c r="C65"/>
      <c r="D65"/>
    </row>
    <row r="66" spans="1:4">
      <c r="A66"/>
      <c r="B66"/>
      <c r="C66"/>
      <c r="D66"/>
    </row>
    <row r="67" spans="1:4">
      <c r="A67"/>
      <c r="B67"/>
      <c r="C67"/>
      <c r="D67"/>
    </row>
    <row r="68" spans="1:4">
      <c r="A68"/>
      <c r="B68"/>
      <c r="C68"/>
      <c r="D68"/>
    </row>
    <row r="69" spans="1:4">
      <c r="A69"/>
      <c r="B69"/>
      <c r="C69"/>
      <c r="D69"/>
    </row>
    <row r="70" spans="1:4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>
      <c r="A73"/>
      <c r="B73"/>
      <c r="C73"/>
      <c r="D73"/>
    </row>
    <row r="74" spans="1:4">
      <c r="A74"/>
      <c r="B74"/>
      <c r="C74"/>
      <c r="D74"/>
    </row>
    <row r="75" spans="1:4">
      <c r="A75"/>
      <c r="B75"/>
      <c r="C75"/>
      <c r="D75"/>
    </row>
    <row r="76" spans="1:4">
      <c r="A76"/>
      <c r="B76"/>
      <c r="C76"/>
      <c r="D76"/>
    </row>
    <row r="77" spans="1:4">
      <c r="A77"/>
      <c r="B77"/>
      <c r="C77"/>
      <c r="D77"/>
    </row>
    <row r="78" spans="1:4">
      <c r="A78"/>
      <c r="B78"/>
      <c r="C78"/>
      <c r="D78"/>
    </row>
    <row r="79" spans="1:4">
      <c r="A79"/>
      <c r="B79"/>
      <c r="C79"/>
      <c r="D79"/>
    </row>
    <row r="80" spans="1:4">
      <c r="A80"/>
      <c r="B80"/>
      <c r="C80"/>
      <c r="D80"/>
    </row>
    <row r="81" spans="1:4">
      <c r="A81"/>
      <c r="B81"/>
      <c r="C81"/>
      <c r="D81"/>
    </row>
    <row r="82" spans="1:4">
      <c r="A82"/>
      <c r="B82"/>
      <c r="C82"/>
      <c r="D82"/>
    </row>
    <row r="83" spans="1:4">
      <c r="A83"/>
      <c r="B83"/>
      <c r="C83"/>
      <c r="D83"/>
    </row>
    <row r="84" spans="1:4">
      <c r="A84"/>
      <c r="B84"/>
      <c r="C84"/>
      <c r="D84"/>
    </row>
    <row r="85" spans="1:4">
      <c r="A85"/>
      <c r="B85"/>
      <c r="C85"/>
      <c r="D85"/>
    </row>
    <row r="86" spans="1:4">
      <c r="A86"/>
      <c r="B86"/>
      <c r="C86"/>
      <c r="D86"/>
    </row>
    <row r="87" spans="1:4">
      <c r="A87"/>
      <c r="B87"/>
      <c r="C87"/>
      <c r="D87"/>
    </row>
    <row r="88" spans="1:4">
      <c r="A88"/>
      <c r="B88"/>
      <c r="C88"/>
      <c r="D88"/>
    </row>
    <row r="89" spans="1:4">
      <c r="A89"/>
      <c r="B89"/>
      <c r="C89"/>
      <c r="D89"/>
    </row>
    <row r="90" spans="1:4">
      <c r="A90"/>
      <c r="B90"/>
      <c r="C90"/>
      <c r="D90"/>
    </row>
    <row r="91" spans="1:4">
      <c r="A91"/>
      <c r="B91"/>
      <c r="C91"/>
      <c r="D91"/>
    </row>
    <row r="92" spans="1:4">
      <c r="A92"/>
      <c r="B92"/>
      <c r="C92"/>
      <c r="D92"/>
    </row>
    <row r="93" spans="1:4">
      <c r="A93"/>
      <c r="B93"/>
      <c r="C93"/>
      <c r="D93"/>
    </row>
    <row r="94" spans="1:4">
      <c r="A94"/>
      <c r="B94"/>
      <c r="C94"/>
      <c r="D94"/>
    </row>
    <row r="95" spans="1:4">
      <c r="A95"/>
      <c r="B95"/>
      <c r="C95"/>
      <c r="D95"/>
    </row>
    <row r="96" spans="1:4">
      <c r="A96"/>
      <c r="B96"/>
      <c r="C96"/>
      <c r="D96"/>
    </row>
    <row r="97" spans="1:4">
      <c r="A97"/>
      <c r="B97"/>
      <c r="C97"/>
      <c r="D97"/>
    </row>
    <row r="98" spans="1:4">
      <c r="A98"/>
      <c r="B98"/>
      <c r="C98"/>
      <c r="D98"/>
    </row>
    <row r="99" spans="1:4">
      <c r="A99"/>
      <c r="B99"/>
      <c r="C99"/>
      <c r="D99"/>
    </row>
    <row r="100" spans="1:4">
      <c r="A100"/>
      <c r="B100"/>
      <c r="C100"/>
      <c r="D100"/>
    </row>
    <row r="101" spans="1:4">
      <c r="A101"/>
      <c r="B101"/>
      <c r="C101"/>
      <c r="D101"/>
    </row>
    <row r="102" spans="1:4">
      <c r="A102"/>
      <c r="B102"/>
      <c r="C102"/>
      <c r="D102"/>
    </row>
    <row r="103" spans="1:4">
      <c r="A103"/>
      <c r="B103"/>
      <c r="C103"/>
      <c r="D103"/>
    </row>
    <row r="104" spans="1:4">
      <c r="A104"/>
      <c r="B104"/>
      <c r="C104"/>
      <c r="D104"/>
    </row>
    <row r="105" spans="1:4">
      <c r="A105"/>
      <c r="B105"/>
      <c r="C105"/>
      <c r="D105"/>
    </row>
    <row r="106" spans="1:4">
      <c r="A106"/>
      <c r="B106"/>
      <c r="C106"/>
      <c r="D106"/>
    </row>
    <row r="107" spans="1:4">
      <c r="A107"/>
      <c r="B107"/>
      <c r="C107"/>
      <c r="D107"/>
    </row>
    <row r="108" spans="1:4">
      <c r="A108"/>
      <c r="B108"/>
      <c r="C108"/>
      <c r="D108"/>
    </row>
    <row r="109" spans="1:4">
      <c r="A109"/>
      <c r="B109"/>
      <c r="C109"/>
      <c r="D109"/>
    </row>
    <row r="110" spans="1:4">
      <c r="A110"/>
      <c r="B110"/>
      <c r="C110"/>
      <c r="D110"/>
    </row>
    <row r="111" spans="1:4">
      <c r="A111"/>
      <c r="B111"/>
      <c r="C111"/>
      <c r="D111"/>
    </row>
    <row r="112" spans="1:4">
      <c r="A112"/>
      <c r="B112"/>
      <c r="C112"/>
      <c r="D112"/>
    </row>
    <row r="113" spans="1:4">
      <c r="A113"/>
      <c r="B113"/>
      <c r="C113"/>
      <c r="D113"/>
    </row>
    <row r="114" spans="1:4">
      <c r="A114"/>
      <c r="B114"/>
      <c r="C114"/>
      <c r="D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/>
      <c r="B127"/>
      <c r="C127"/>
      <c r="D127"/>
    </row>
    <row r="128" spans="1:4">
      <c r="A128"/>
      <c r="B128"/>
      <c r="C128"/>
      <c r="D128"/>
    </row>
    <row r="129" spans="1:4">
      <c r="A129"/>
      <c r="B129"/>
      <c r="C129"/>
      <c r="D129"/>
    </row>
    <row r="130" spans="1:4">
      <c r="A130"/>
      <c r="B130"/>
      <c r="C130"/>
      <c r="D130"/>
    </row>
    <row r="131" spans="1:4">
      <c r="A131"/>
      <c r="B131"/>
      <c r="C131"/>
      <c r="D131"/>
    </row>
    <row r="132" spans="1:4">
      <c r="A132"/>
      <c r="B132"/>
      <c r="C132"/>
      <c r="D132"/>
    </row>
    <row r="133" spans="1:4">
      <c r="A133"/>
      <c r="B133"/>
      <c r="C133"/>
      <c r="D133"/>
    </row>
    <row r="134" spans="1:4">
      <c r="A134"/>
      <c r="B134"/>
      <c r="C134"/>
      <c r="D134"/>
    </row>
    <row r="135" spans="1:4">
      <c r="A135"/>
      <c r="B135"/>
      <c r="C135"/>
      <c r="D135"/>
    </row>
    <row r="136" spans="1:4">
      <c r="A136"/>
      <c r="B136"/>
      <c r="C136"/>
      <c r="D136"/>
    </row>
    <row r="137" spans="1:4">
      <c r="A137"/>
      <c r="B137"/>
      <c r="C137"/>
      <c r="D137"/>
    </row>
    <row r="138" spans="1:4">
      <c r="A138"/>
      <c r="B138"/>
      <c r="C138"/>
      <c r="D138"/>
    </row>
    <row r="139" spans="1:4">
      <c r="A139"/>
      <c r="B139"/>
      <c r="C139"/>
      <c r="D139"/>
    </row>
    <row r="140" spans="1:4">
      <c r="A140"/>
      <c r="B140"/>
      <c r="C140"/>
      <c r="D140"/>
    </row>
    <row r="141" spans="1:4">
      <c r="A141"/>
      <c r="B141"/>
      <c r="C141"/>
      <c r="D141"/>
    </row>
    <row r="142" spans="1:4">
      <c r="A142"/>
      <c r="B142"/>
      <c r="C142"/>
      <c r="D142"/>
    </row>
    <row r="143" spans="1:4">
      <c r="A143"/>
      <c r="B143"/>
      <c r="C143"/>
      <c r="D143"/>
    </row>
    <row r="144" spans="1:4">
      <c r="A144"/>
      <c r="B144"/>
      <c r="C144"/>
      <c r="D144"/>
    </row>
    <row r="145" spans="1:4">
      <c r="A145"/>
      <c r="B145"/>
      <c r="C145"/>
      <c r="D145"/>
    </row>
    <row r="146" spans="1:4">
      <c r="A146"/>
      <c r="B146"/>
      <c r="C146"/>
      <c r="D146"/>
    </row>
    <row r="147" spans="1:4">
      <c r="A147"/>
      <c r="B147"/>
      <c r="C147"/>
      <c r="D147"/>
    </row>
    <row r="148" spans="1:4">
      <c r="A148"/>
      <c r="B148"/>
      <c r="C148"/>
      <c r="D148"/>
    </row>
    <row r="149" spans="1:4">
      <c r="A149"/>
      <c r="B149"/>
      <c r="C149"/>
      <c r="D149"/>
    </row>
    <row r="150" spans="1:4">
      <c r="A150"/>
      <c r="B150"/>
      <c r="C150"/>
      <c r="D150"/>
    </row>
    <row r="151" spans="1:4">
      <c r="A151"/>
      <c r="B151"/>
      <c r="C151"/>
      <c r="D151"/>
    </row>
    <row r="152" spans="1:4">
      <c r="A152"/>
      <c r="B152"/>
      <c r="C152"/>
      <c r="D152"/>
    </row>
    <row r="153" spans="1:4">
      <c r="A153"/>
      <c r="B153"/>
      <c r="C153"/>
      <c r="D153"/>
    </row>
    <row r="154" spans="1:4">
      <c r="A154"/>
      <c r="B154"/>
      <c r="C154"/>
      <c r="D154"/>
    </row>
    <row r="155" spans="1:4">
      <c r="A155"/>
      <c r="B155"/>
      <c r="C155"/>
      <c r="D155"/>
    </row>
    <row r="156" spans="1:4">
      <c r="A156"/>
      <c r="B156"/>
      <c r="C156"/>
      <c r="D156"/>
    </row>
    <row r="157" spans="1:4">
      <c r="A157"/>
      <c r="B157"/>
      <c r="C157"/>
      <c r="D157"/>
    </row>
    <row r="158" spans="1:4">
      <c r="A158"/>
      <c r="B158"/>
      <c r="C158"/>
      <c r="D158"/>
    </row>
    <row r="159" spans="1:4">
      <c r="A159"/>
      <c r="B159"/>
      <c r="C159"/>
      <c r="D159"/>
    </row>
    <row r="160" spans="1:4">
      <c r="A160"/>
      <c r="B160"/>
      <c r="C160"/>
      <c r="D160"/>
    </row>
    <row r="161" spans="1:4">
      <c r="A161"/>
      <c r="B161"/>
      <c r="C161"/>
      <c r="D161"/>
    </row>
    <row r="162" spans="1:4">
      <c r="A162"/>
      <c r="B162"/>
      <c r="C162"/>
      <c r="D162"/>
    </row>
    <row r="163" spans="1:4">
      <c r="A163"/>
      <c r="B163"/>
      <c r="C163"/>
      <c r="D163"/>
    </row>
    <row r="164" spans="1:4">
      <c r="A164"/>
      <c r="B164"/>
      <c r="C164"/>
      <c r="D164"/>
    </row>
    <row r="165" spans="1:4">
      <c r="A165"/>
      <c r="B165"/>
      <c r="C165"/>
      <c r="D165"/>
    </row>
    <row r="166" spans="1:4">
      <c r="A166"/>
      <c r="B166"/>
      <c r="C166"/>
      <c r="D166"/>
    </row>
    <row r="167" spans="1:4">
      <c r="A167"/>
      <c r="B167"/>
      <c r="C167"/>
      <c r="D167"/>
    </row>
    <row r="168" spans="1:4">
      <c r="A168"/>
      <c r="B168"/>
      <c r="C168"/>
      <c r="D168"/>
    </row>
    <row r="169" spans="1:4">
      <c r="A169"/>
      <c r="B169"/>
      <c r="C169"/>
      <c r="D169"/>
    </row>
    <row r="170" spans="1:4">
      <c r="A170"/>
      <c r="B170"/>
      <c r="C170"/>
      <c r="D170"/>
    </row>
    <row r="171" spans="1:4">
      <c r="A171"/>
      <c r="B171"/>
      <c r="C171"/>
      <c r="D171"/>
    </row>
    <row r="172" spans="1:4">
      <c r="A172"/>
      <c r="B172"/>
      <c r="C172"/>
      <c r="D172"/>
    </row>
    <row r="173" spans="1:4">
      <c r="A173"/>
      <c r="B173"/>
      <c r="C173"/>
      <c r="D173"/>
    </row>
    <row r="174" spans="1:4">
      <c r="A174"/>
      <c r="B174"/>
      <c r="C174"/>
      <c r="D174"/>
    </row>
    <row r="175" spans="1:4">
      <c r="A175"/>
      <c r="B175"/>
      <c r="C175"/>
      <c r="D175"/>
    </row>
    <row r="176" spans="1:4">
      <c r="A176"/>
      <c r="B176"/>
      <c r="C176"/>
      <c r="D176"/>
    </row>
    <row r="177" spans="1:4">
      <c r="A177"/>
      <c r="B177"/>
      <c r="C177"/>
      <c r="D177"/>
    </row>
    <row r="178" spans="1:4">
      <c r="A178"/>
      <c r="B178"/>
      <c r="C178"/>
      <c r="D178"/>
    </row>
    <row r="179" spans="1:4">
      <c r="A179"/>
      <c r="B179"/>
      <c r="C179"/>
      <c r="D179"/>
    </row>
    <row r="180" spans="1:4">
      <c r="A180"/>
      <c r="B180"/>
      <c r="C180"/>
      <c r="D180"/>
    </row>
    <row r="181" spans="1:4">
      <c r="A181"/>
      <c r="B181"/>
      <c r="C181"/>
      <c r="D181"/>
    </row>
    <row r="182" spans="1:4">
      <c r="A182"/>
      <c r="B182"/>
      <c r="C182"/>
      <c r="D182"/>
    </row>
    <row r="183" spans="1:4">
      <c r="A183"/>
      <c r="B183"/>
      <c r="C183"/>
      <c r="D183"/>
    </row>
    <row r="184" spans="1:4">
      <c r="A184"/>
      <c r="B184"/>
      <c r="C184"/>
      <c r="D184"/>
    </row>
    <row r="185" spans="1:4">
      <c r="A185"/>
      <c r="B185"/>
      <c r="C185"/>
      <c r="D185"/>
    </row>
    <row r="186" spans="1:4">
      <c r="A186"/>
      <c r="B186"/>
      <c r="C186"/>
      <c r="D186"/>
    </row>
    <row r="187" spans="1:4">
      <c r="A187"/>
      <c r="B187"/>
      <c r="C187"/>
      <c r="D187"/>
    </row>
    <row r="188" spans="1:4">
      <c r="A188"/>
      <c r="B188"/>
      <c r="C188"/>
      <c r="D188"/>
    </row>
    <row r="189" spans="1:4">
      <c r="A189"/>
      <c r="B189"/>
      <c r="C189"/>
      <c r="D189"/>
    </row>
    <row r="190" spans="1:4">
      <c r="A190"/>
      <c r="B190"/>
      <c r="C190"/>
      <c r="D190"/>
    </row>
    <row r="191" spans="1:4">
      <c r="A191"/>
      <c r="B191"/>
      <c r="C191"/>
      <c r="D191"/>
    </row>
    <row r="192" spans="1:4">
      <c r="A192"/>
      <c r="B192"/>
      <c r="C192"/>
      <c r="D192"/>
    </row>
    <row r="193" spans="1:4">
      <c r="A193"/>
      <c r="B193"/>
      <c r="C193"/>
      <c r="D193"/>
    </row>
    <row r="194" spans="1:4">
      <c r="A194"/>
      <c r="B194"/>
      <c r="C194"/>
      <c r="D194"/>
    </row>
    <row r="195" spans="1:4">
      <c r="A195"/>
      <c r="B195"/>
      <c r="C195"/>
      <c r="D195"/>
    </row>
    <row r="196" spans="1:4">
      <c r="A196"/>
      <c r="B196"/>
      <c r="C196"/>
      <c r="D196"/>
    </row>
    <row r="197" spans="1:4">
      <c r="A197"/>
      <c r="B197"/>
      <c r="C197"/>
      <c r="D197"/>
    </row>
    <row r="198" spans="1:4">
      <c r="A198"/>
      <c r="B198"/>
      <c r="C198"/>
      <c r="D198"/>
    </row>
    <row r="199" spans="1:4">
      <c r="A199"/>
      <c r="B199"/>
      <c r="C199"/>
      <c r="D199"/>
    </row>
    <row r="200" spans="1:4">
      <c r="A200"/>
      <c r="B200"/>
      <c r="C200"/>
      <c r="D200"/>
    </row>
    <row r="201" spans="1:4">
      <c r="A201"/>
      <c r="B201"/>
      <c r="C201"/>
      <c r="D201"/>
    </row>
    <row r="202" spans="1:4">
      <c r="A202"/>
      <c r="B202"/>
      <c r="C202"/>
      <c r="D202"/>
    </row>
    <row r="203" spans="1:4">
      <c r="A203"/>
      <c r="B203"/>
      <c r="C203"/>
      <c r="D203"/>
    </row>
    <row r="204" spans="1:4">
      <c r="A204"/>
      <c r="B204"/>
      <c r="C204"/>
      <c r="D204"/>
    </row>
    <row r="205" spans="1:4">
      <c r="A205"/>
      <c r="B205"/>
      <c r="C205"/>
      <c r="D205"/>
    </row>
    <row r="206" spans="1:4">
      <c r="A206"/>
      <c r="B206"/>
      <c r="C206"/>
      <c r="D206"/>
    </row>
    <row r="207" spans="1:4">
      <c r="A207"/>
      <c r="B207"/>
      <c r="C207"/>
      <c r="D207"/>
    </row>
    <row r="208" spans="1:4">
      <c r="A208"/>
      <c r="B208"/>
      <c r="C208"/>
      <c r="D208"/>
    </row>
    <row r="209" spans="1:4">
      <c r="A209"/>
      <c r="B209"/>
      <c r="C209"/>
      <c r="D209"/>
    </row>
    <row r="210" spans="1:4">
      <c r="A210"/>
      <c r="B210"/>
      <c r="C210"/>
      <c r="D210"/>
    </row>
    <row r="211" spans="1:4">
      <c r="A211"/>
      <c r="B211"/>
      <c r="C211"/>
      <c r="D211"/>
    </row>
    <row r="212" spans="1:4">
      <c r="A212"/>
      <c r="B212"/>
      <c r="C212"/>
      <c r="D212"/>
    </row>
    <row r="213" spans="1:4">
      <c r="A213"/>
      <c r="B213"/>
      <c r="C213"/>
      <c r="D213"/>
    </row>
    <row r="214" spans="1:4">
      <c r="A214"/>
      <c r="B214"/>
      <c r="C214"/>
      <c r="D214"/>
    </row>
    <row r="215" spans="1:4">
      <c r="A215"/>
      <c r="B215"/>
      <c r="C215"/>
      <c r="D215"/>
    </row>
    <row r="216" spans="1:4">
      <c r="A216"/>
      <c r="B216"/>
      <c r="C216"/>
      <c r="D216"/>
    </row>
    <row r="217" spans="1:4">
      <c r="A217"/>
      <c r="B217"/>
      <c r="C217"/>
      <c r="D217"/>
    </row>
    <row r="218" spans="1:4">
      <c r="A218"/>
      <c r="B218"/>
      <c r="C218"/>
      <c r="D218"/>
    </row>
    <row r="219" spans="1:4">
      <c r="A219"/>
      <c r="B219"/>
      <c r="C219"/>
      <c r="D219"/>
    </row>
    <row r="220" spans="1:4">
      <c r="A220"/>
      <c r="B220"/>
      <c r="C220"/>
      <c r="D220"/>
    </row>
    <row r="221" spans="1:4">
      <c r="A221"/>
      <c r="B221"/>
      <c r="C221"/>
      <c r="D221"/>
    </row>
    <row r="222" spans="1:4">
      <c r="A222"/>
      <c r="B222"/>
      <c r="C222"/>
      <c r="D222"/>
    </row>
    <row r="223" spans="1:4">
      <c r="A223"/>
      <c r="B223"/>
      <c r="C223"/>
      <c r="D223"/>
    </row>
    <row r="224" spans="1:4">
      <c r="A224"/>
      <c r="B224"/>
      <c r="C224"/>
      <c r="D224"/>
    </row>
    <row r="225" spans="1:4">
      <c r="A225"/>
      <c r="B225"/>
      <c r="C225"/>
      <c r="D225"/>
    </row>
    <row r="226" spans="1:4">
      <c r="A226"/>
      <c r="B226"/>
      <c r="C226"/>
      <c r="D226"/>
    </row>
    <row r="227" spans="1:4">
      <c r="A227"/>
      <c r="B227"/>
      <c r="C227"/>
      <c r="D227"/>
    </row>
    <row r="228" spans="1:4">
      <c r="A228"/>
      <c r="B228"/>
      <c r="C228"/>
      <c r="D228"/>
    </row>
    <row r="229" spans="1:4">
      <c r="A229"/>
      <c r="B229"/>
      <c r="C229"/>
      <c r="D229"/>
    </row>
    <row r="230" spans="1:4">
      <c r="A230"/>
      <c r="B230"/>
      <c r="C230"/>
      <c r="D230"/>
    </row>
    <row r="231" spans="1:4">
      <c r="A231"/>
      <c r="B231"/>
      <c r="C231"/>
      <c r="D231"/>
    </row>
    <row r="232" spans="1:4">
      <c r="A232"/>
      <c r="B232"/>
      <c r="C232"/>
      <c r="D232"/>
    </row>
    <row r="233" spans="1:4">
      <c r="A233"/>
      <c r="B233"/>
      <c r="C233"/>
      <c r="D233"/>
    </row>
    <row r="234" spans="1:4">
      <c r="A234"/>
      <c r="B234"/>
      <c r="C234"/>
      <c r="D234"/>
    </row>
    <row r="235" spans="1:4">
      <c r="A235"/>
      <c r="B235"/>
      <c r="C235"/>
      <c r="D235"/>
    </row>
    <row r="236" spans="1:4">
      <c r="A236"/>
      <c r="B236"/>
      <c r="C236"/>
      <c r="D236"/>
    </row>
    <row r="237" spans="1:4">
      <c r="A237"/>
      <c r="B237"/>
      <c r="C237"/>
      <c r="D237"/>
    </row>
    <row r="238" spans="1:4">
      <c r="A238"/>
      <c r="B238"/>
      <c r="C238"/>
      <c r="D238"/>
    </row>
    <row r="239" spans="1:4">
      <c r="A239"/>
      <c r="B239"/>
      <c r="C239"/>
      <c r="D239"/>
    </row>
    <row r="240" spans="1:4">
      <c r="A240"/>
      <c r="B240"/>
      <c r="C240"/>
      <c r="D240"/>
    </row>
    <row r="241" spans="1:4">
      <c r="A241"/>
      <c r="B241"/>
      <c r="C241"/>
      <c r="D241"/>
    </row>
    <row r="242" spans="1:4">
      <c r="A242"/>
      <c r="B242"/>
      <c r="C242"/>
      <c r="D242"/>
    </row>
    <row r="243" spans="1:4">
      <c r="A243"/>
      <c r="B243"/>
      <c r="C243"/>
      <c r="D243"/>
    </row>
    <row r="244" spans="1:4">
      <c r="A244"/>
      <c r="B244"/>
      <c r="C244"/>
      <c r="D244"/>
    </row>
    <row r="245" spans="1:4">
      <c r="A245"/>
      <c r="B245"/>
      <c r="C245"/>
      <c r="D245"/>
    </row>
    <row r="246" spans="1:4">
      <c r="A246"/>
      <c r="B246"/>
      <c r="C246"/>
      <c r="D246"/>
    </row>
    <row r="247" spans="1:4">
      <c r="A247"/>
      <c r="B247"/>
      <c r="C247"/>
      <c r="D247"/>
    </row>
    <row r="248" spans="1:4">
      <c r="A248"/>
      <c r="B248"/>
      <c r="C248"/>
      <c r="D248"/>
    </row>
    <row r="249" spans="1:4">
      <c r="A249"/>
      <c r="B249"/>
      <c r="C249"/>
      <c r="D249"/>
    </row>
    <row r="250" spans="1:4">
      <c r="A250"/>
      <c r="B250"/>
      <c r="C250"/>
      <c r="D250"/>
    </row>
    <row r="251" spans="1:4">
      <c r="A251"/>
      <c r="B251"/>
      <c r="C251"/>
      <c r="D251"/>
    </row>
    <row r="252" spans="1:4">
      <c r="A252"/>
      <c r="B252"/>
      <c r="C252"/>
      <c r="D252"/>
    </row>
    <row r="253" spans="1:4">
      <c r="A253"/>
      <c r="B253"/>
      <c r="C253"/>
      <c r="D253"/>
    </row>
    <row r="254" spans="1:4">
      <c r="A254"/>
      <c r="B254"/>
      <c r="C254"/>
      <c r="D254"/>
    </row>
    <row r="255" spans="1:4">
      <c r="A255"/>
      <c r="B255"/>
      <c r="C255"/>
      <c r="D255"/>
    </row>
    <row r="256" spans="1:4">
      <c r="A256"/>
      <c r="B256"/>
      <c r="C256"/>
      <c r="D256"/>
    </row>
    <row r="257" spans="1:4">
      <c r="A257"/>
      <c r="B257"/>
      <c r="C257"/>
      <c r="D257"/>
    </row>
    <row r="258" spans="1:4">
      <c r="A258"/>
      <c r="B258"/>
      <c r="C258"/>
      <c r="D258"/>
    </row>
    <row r="259" spans="1:4">
      <c r="A259"/>
      <c r="B259"/>
      <c r="C259"/>
      <c r="D259"/>
    </row>
    <row r="260" spans="1:4">
      <c r="A260"/>
      <c r="B260"/>
      <c r="C260"/>
      <c r="D260"/>
    </row>
    <row r="261" spans="1:4">
      <c r="A261"/>
      <c r="B261"/>
      <c r="C261"/>
      <c r="D261"/>
    </row>
    <row r="262" spans="1:4">
      <c r="A262"/>
      <c r="B262"/>
      <c r="C262"/>
      <c r="D262"/>
    </row>
    <row r="263" spans="1:4">
      <c r="A263"/>
      <c r="B263"/>
      <c r="C263"/>
      <c r="D263"/>
    </row>
    <row r="264" spans="1:4">
      <c r="A264"/>
      <c r="B264"/>
      <c r="C264"/>
      <c r="D264"/>
    </row>
    <row r="265" spans="1:4">
      <c r="A265"/>
      <c r="B265"/>
      <c r="C265"/>
      <c r="D265"/>
    </row>
    <row r="266" spans="1:4">
      <c r="A266"/>
      <c r="B266"/>
      <c r="C266"/>
      <c r="D266"/>
    </row>
    <row r="267" spans="1:4">
      <c r="A267"/>
      <c r="B267"/>
      <c r="C267"/>
      <c r="D267"/>
    </row>
    <row r="268" spans="1:4">
      <c r="A268"/>
      <c r="B268"/>
      <c r="C268"/>
      <c r="D268"/>
    </row>
    <row r="269" spans="1:4">
      <c r="A269"/>
      <c r="B269"/>
      <c r="C269"/>
      <c r="D269"/>
    </row>
    <row r="270" spans="1:4">
      <c r="A270"/>
      <c r="B270"/>
      <c r="C270"/>
      <c r="D270"/>
    </row>
    <row r="271" spans="1:4">
      <c r="A271"/>
      <c r="B271"/>
      <c r="C271"/>
      <c r="D271"/>
    </row>
    <row r="272" spans="1:4">
      <c r="A272"/>
      <c r="B272"/>
      <c r="C272"/>
      <c r="D272"/>
    </row>
    <row r="273" spans="1:4">
      <c r="A273"/>
      <c r="B273"/>
      <c r="C273"/>
      <c r="D273"/>
    </row>
    <row r="274" spans="1:4">
      <c r="A274"/>
      <c r="B274"/>
      <c r="C274"/>
      <c r="D274"/>
    </row>
    <row r="275" spans="1:4">
      <c r="A275"/>
      <c r="B275"/>
      <c r="C275"/>
      <c r="D275"/>
    </row>
    <row r="276" spans="1:4">
      <c r="A276"/>
      <c r="B276"/>
      <c r="C276"/>
      <c r="D276"/>
    </row>
    <row r="277" spans="1:4">
      <c r="A277"/>
      <c r="B277"/>
      <c r="C277"/>
      <c r="D277"/>
    </row>
    <row r="278" spans="1:4">
      <c r="A278"/>
      <c r="B278"/>
      <c r="C278"/>
      <c r="D278"/>
    </row>
    <row r="279" spans="1:4">
      <c r="A279"/>
      <c r="B279"/>
      <c r="C279"/>
      <c r="D279"/>
    </row>
    <row r="280" spans="1:4">
      <c r="A280"/>
      <c r="B280"/>
      <c r="C280"/>
      <c r="D280"/>
    </row>
    <row r="281" spans="1:4">
      <c r="A281"/>
      <c r="B281"/>
      <c r="C281"/>
      <c r="D281"/>
    </row>
    <row r="282" spans="1:4">
      <c r="A282"/>
      <c r="B282"/>
      <c r="C282"/>
      <c r="D282"/>
    </row>
    <row r="283" spans="1:4">
      <c r="A283"/>
      <c r="B283"/>
      <c r="C283"/>
      <c r="D283"/>
    </row>
    <row r="284" spans="1:4">
      <c r="A284"/>
      <c r="B284"/>
      <c r="C284"/>
      <c r="D284"/>
    </row>
    <row r="285" spans="1:4">
      <c r="A285"/>
      <c r="B285"/>
      <c r="C285"/>
      <c r="D285"/>
    </row>
    <row r="286" spans="1:4">
      <c r="A286"/>
      <c r="B286"/>
      <c r="C286"/>
      <c r="D286"/>
    </row>
    <row r="287" spans="1:4">
      <c r="A287"/>
      <c r="B287"/>
      <c r="C287"/>
      <c r="D287"/>
    </row>
    <row r="288" spans="1:4">
      <c r="A288"/>
      <c r="B288"/>
      <c r="C288"/>
      <c r="D288"/>
    </row>
    <row r="289" spans="1:4">
      <c r="A289"/>
      <c r="B289"/>
      <c r="C289"/>
      <c r="D289"/>
    </row>
    <row r="290" spans="1:4">
      <c r="A290"/>
      <c r="B290"/>
      <c r="C290"/>
      <c r="D290"/>
    </row>
    <row r="291" spans="1:4">
      <c r="A291"/>
      <c r="B291"/>
      <c r="C291"/>
      <c r="D291"/>
    </row>
    <row r="292" spans="1:4">
      <c r="A292"/>
      <c r="B292"/>
      <c r="C292"/>
      <c r="D292"/>
    </row>
    <row r="293" spans="1:4">
      <c r="A293"/>
      <c r="B293"/>
      <c r="C293"/>
      <c r="D293"/>
    </row>
    <row r="294" spans="1:4">
      <c r="A294"/>
      <c r="B294"/>
      <c r="C294"/>
      <c r="D294"/>
    </row>
    <row r="295" spans="1:4">
      <c r="A295"/>
      <c r="B295"/>
      <c r="C295"/>
      <c r="D295"/>
    </row>
    <row r="296" spans="1:4">
      <c r="A296"/>
      <c r="B296"/>
      <c r="C296"/>
      <c r="D296"/>
    </row>
    <row r="297" spans="1:4">
      <c r="A297"/>
      <c r="B297"/>
      <c r="C297"/>
      <c r="D297"/>
    </row>
    <row r="298" spans="1:4">
      <c r="A298"/>
      <c r="B298"/>
      <c r="C298"/>
      <c r="D298"/>
    </row>
    <row r="299" spans="1:4">
      <c r="A299"/>
      <c r="B299"/>
      <c r="C299"/>
      <c r="D299"/>
    </row>
    <row r="300" spans="1:4">
      <c r="A300"/>
      <c r="B300"/>
      <c r="C300"/>
      <c r="D300"/>
    </row>
    <row r="301" spans="1:4">
      <c r="A301"/>
      <c r="B301"/>
      <c r="C301"/>
      <c r="D301"/>
    </row>
    <row r="302" spans="1:4">
      <c r="A302"/>
      <c r="B302"/>
      <c r="C302"/>
      <c r="D302"/>
    </row>
    <row r="303" spans="1:4">
      <c r="A303"/>
      <c r="B303"/>
      <c r="C303"/>
      <c r="D303"/>
    </row>
    <row r="304" spans="1:4">
      <c r="A304"/>
      <c r="B304"/>
      <c r="C304"/>
      <c r="D304"/>
    </row>
    <row r="305" spans="1:4">
      <c r="A305"/>
      <c r="B305"/>
      <c r="C305"/>
      <c r="D305"/>
    </row>
    <row r="306" spans="1:4">
      <c r="A306"/>
      <c r="B306"/>
      <c r="C306"/>
      <c r="D306"/>
    </row>
    <row r="307" spans="1:4">
      <c r="A307"/>
      <c r="B307"/>
      <c r="C307"/>
      <c r="D307"/>
    </row>
    <row r="308" spans="1:4">
      <c r="A308"/>
      <c r="B308"/>
      <c r="C308"/>
      <c r="D308"/>
    </row>
    <row r="309" spans="1:4">
      <c r="A309"/>
      <c r="B309"/>
      <c r="C309"/>
      <c r="D309"/>
    </row>
    <row r="310" spans="1:4">
      <c r="A310"/>
      <c r="B310"/>
      <c r="C310"/>
      <c r="D310"/>
    </row>
    <row r="311" spans="1:4">
      <c r="A311"/>
      <c r="B311"/>
      <c r="C311"/>
      <c r="D311"/>
    </row>
    <row r="312" spans="1:4">
      <c r="A312"/>
      <c r="B312"/>
      <c r="C312"/>
      <c r="D312"/>
    </row>
    <row r="313" spans="1:4">
      <c r="A313"/>
      <c r="B313"/>
      <c r="C313"/>
      <c r="D313"/>
    </row>
    <row r="314" spans="1:4">
      <c r="A314"/>
      <c r="B314"/>
      <c r="C314"/>
      <c r="D314"/>
    </row>
    <row r="315" spans="1:4">
      <c r="A315"/>
      <c r="B315"/>
      <c r="C315"/>
      <c r="D315"/>
    </row>
  </sheetData>
  <pageMargins left="0.75" right="0.75" top="1" bottom="1" header="0.5" footer="0.5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9"/>
  <sheetViews>
    <sheetView tabSelected="1" topLeftCell="A16" workbookViewId="0">
      <selection activeCell="H32" sqref="H32"/>
    </sheetView>
  </sheetViews>
  <sheetFormatPr defaultColWidth="9" defaultRowHeight="15"/>
  <cols>
    <col min="2" max="2" width="63.5703125" style="20" customWidth="1"/>
    <col min="3" max="3" width="43.28515625" style="20" customWidth="1"/>
    <col min="4" max="4" width="15.7109375" style="20" customWidth="1"/>
    <col min="5" max="6" width="15.7109375" style="21" customWidth="1"/>
    <col min="7" max="7" width="15.7109375" customWidth="1"/>
    <col min="8" max="8" width="15.7109375" style="20" customWidth="1"/>
    <col min="9" max="9" width="15.7109375" customWidth="1"/>
  </cols>
  <sheetData>
    <row r="1" spans="1:9" s="18" customFormat="1" ht="44.1" customHeight="1">
      <c r="A1" s="22" t="s">
        <v>173</v>
      </c>
      <c r="B1" s="23" t="s">
        <v>174</v>
      </c>
      <c r="C1" s="23" t="s">
        <v>175</v>
      </c>
      <c r="D1" s="23" t="s">
        <v>176</v>
      </c>
      <c r="E1" s="24" t="s">
        <v>177</v>
      </c>
      <c r="F1" s="24" t="s">
        <v>178</v>
      </c>
      <c r="G1" s="23" t="s">
        <v>179</v>
      </c>
      <c r="H1" s="23" t="s">
        <v>180</v>
      </c>
      <c r="I1" s="23" t="s">
        <v>181</v>
      </c>
    </row>
    <row r="2" spans="1:9" s="19" customFormat="1">
      <c r="A2" s="5" t="s">
        <v>182</v>
      </c>
      <c r="B2" s="16" t="s">
        <v>183</v>
      </c>
      <c r="C2" s="16" t="s">
        <v>184</v>
      </c>
      <c r="D2" s="25">
        <v>-3</v>
      </c>
      <c r="E2" s="26">
        <v>21</v>
      </c>
      <c r="F2" s="25">
        <v>-5</v>
      </c>
      <c r="G2" s="25">
        <v>30</v>
      </c>
      <c r="H2" s="27">
        <v>-9</v>
      </c>
      <c r="I2" s="25">
        <v>4</v>
      </c>
    </row>
    <row r="3" spans="1:9" s="19" customFormat="1">
      <c r="A3" s="7" t="s">
        <v>185</v>
      </c>
      <c r="B3" s="16" t="s">
        <v>186</v>
      </c>
      <c r="C3" s="16" t="s">
        <v>184</v>
      </c>
      <c r="D3" s="25">
        <v>2</v>
      </c>
      <c r="E3" s="26">
        <v>-10</v>
      </c>
      <c r="F3" s="25">
        <v>13</v>
      </c>
      <c r="G3" s="25">
        <v>-16</v>
      </c>
      <c r="H3" s="27">
        <v>0</v>
      </c>
      <c r="I3" s="25">
        <v>-16</v>
      </c>
    </row>
    <row r="4" spans="1:9" s="19" customFormat="1">
      <c r="A4" s="5" t="s">
        <v>187</v>
      </c>
      <c r="B4" s="16" t="s">
        <v>188</v>
      </c>
      <c r="C4" s="16" t="s">
        <v>124</v>
      </c>
      <c r="D4" s="25">
        <v>0</v>
      </c>
      <c r="E4" s="26">
        <v>3</v>
      </c>
      <c r="F4" s="25">
        <v>2</v>
      </c>
      <c r="G4" s="25">
        <v>0</v>
      </c>
      <c r="H4" s="27">
        <v>17</v>
      </c>
      <c r="I4" s="25">
        <v>4</v>
      </c>
    </row>
    <row r="5" spans="1:9" s="19" customFormat="1">
      <c r="A5" s="7" t="s">
        <v>189</v>
      </c>
      <c r="B5" s="16" t="s">
        <v>190</v>
      </c>
      <c r="C5" s="16" t="s">
        <v>124</v>
      </c>
      <c r="D5" s="25">
        <v>-3</v>
      </c>
      <c r="E5" s="26">
        <v>15</v>
      </c>
      <c r="F5" s="25">
        <v>-16</v>
      </c>
      <c r="G5" s="25">
        <v>14</v>
      </c>
      <c r="H5" s="27">
        <v>-11</v>
      </c>
      <c r="I5" s="25">
        <v>14</v>
      </c>
    </row>
    <row r="6" spans="1:9" s="19" customFormat="1">
      <c r="A6" s="5" t="s">
        <v>191</v>
      </c>
      <c r="B6" s="16" t="s">
        <v>192</v>
      </c>
      <c r="C6" s="16" t="s">
        <v>124</v>
      </c>
      <c r="D6" s="25">
        <v>50</v>
      </c>
      <c r="E6" s="26">
        <v>38</v>
      </c>
      <c r="F6" s="25">
        <v>31</v>
      </c>
      <c r="G6" s="25">
        <v>18</v>
      </c>
      <c r="H6" s="27">
        <v>4</v>
      </c>
      <c r="I6" s="25">
        <v>1</v>
      </c>
    </row>
    <row r="7" spans="1:9" s="19" customFormat="1">
      <c r="A7" s="7" t="s">
        <v>193</v>
      </c>
      <c r="B7" s="16" t="s">
        <v>194</v>
      </c>
      <c r="C7" s="16" t="s">
        <v>195</v>
      </c>
      <c r="D7" s="25">
        <v>47</v>
      </c>
      <c r="E7" s="26">
        <v>47</v>
      </c>
      <c r="F7" s="25">
        <v>47</v>
      </c>
      <c r="G7" s="25">
        <v>42</v>
      </c>
      <c r="H7" s="27">
        <v>43</v>
      </c>
      <c r="I7" s="25">
        <v>25</v>
      </c>
    </row>
    <row r="8" spans="1:9" s="19" customFormat="1">
      <c r="A8" s="5" t="s">
        <v>196</v>
      </c>
      <c r="B8" s="16" t="s">
        <v>197</v>
      </c>
      <c r="C8" s="16" t="s">
        <v>130</v>
      </c>
      <c r="D8" s="25">
        <v>14</v>
      </c>
      <c r="E8" s="26">
        <v>6</v>
      </c>
      <c r="F8" s="25">
        <v>12</v>
      </c>
      <c r="G8" s="25">
        <v>11</v>
      </c>
      <c r="H8" s="27">
        <v>13</v>
      </c>
      <c r="I8" s="25">
        <v>9</v>
      </c>
    </row>
    <row r="9" spans="1:9" s="19" customFormat="1">
      <c r="A9" s="7" t="s">
        <v>198</v>
      </c>
      <c r="B9" s="16" t="s">
        <v>199</v>
      </c>
      <c r="C9" s="16" t="s">
        <v>131</v>
      </c>
      <c r="D9" s="25">
        <v>-62</v>
      </c>
      <c r="E9" s="26">
        <v>-31</v>
      </c>
      <c r="F9" s="25">
        <v>-26</v>
      </c>
      <c r="G9" s="25">
        <v>-21</v>
      </c>
      <c r="H9" s="27">
        <v>-16</v>
      </c>
      <c r="I9" s="25">
        <v>-4</v>
      </c>
    </row>
    <row r="10" spans="1:9" s="19" customFormat="1">
      <c r="A10" s="5" t="s">
        <v>200</v>
      </c>
      <c r="B10" s="16" t="s">
        <v>201</v>
      </c>
      <c r="C10" s="16" t="s">
        <v>131</v>
      </c>
      <c r="D10" s="25">
        <v>-10</v>
      </c>
      <c r="E10" s="26">
        <v>18</v>
      </c>
      <c r="F10" s="25">
        <v>-5</v>
      </c>
      <c r="G10" s="25">
        <v>24</v>
      </c>
      <c r="H10" s="27">
        <v>0</v>
      </c>
      <c r="I10" s="25">
        <v>18</v>
      </c>
    </row>
    <row r="11" spans="1:9" s="19" customFormat="1">
      <c r="A11" s="7" t="s">
        <v>202</v>
      </c>
      <c r="B11" s="16" t="s">
        <v>203</v>
      </c>
      <c r="C11" s="16" t="s">
        <v>131</v>
      </c>
      <c r="D11" s="25">
        <v>-22</v>
      </c>
      <c r="E11" s="26">
        <v>-4</v>
      </c>
      <c r="F11" s="25">
        <v>4</v>
      </c>
      <c r="G11" s="25">
        <v>10</v>
      </c>
      <c r="H11" s="27">
        <v>18</v>
      </c>
      <c r="I11" s="25">
        <v>10</v>
      </c>
    </row>
    <row r="12" spans="1:9" s="19" customFormat="1">
      <c r="A12" s="5" t="s">
        <v>204</v>
      </c>
      <c r="B12" s="16" t="s">
        <v>205</v>
      </c>
      <c r="C12" s="16" t="s">
        <v>131</v>
      </c>
      <c r="D12" s="25">
        <v>-12</v>
      </c>
      <c r="E12" s="26">
        <v>8</v>
      </c>
      <c r="F12" s="25">
        <v>-10</v>
      </c>
      <c r="G12" s="25">
        <v>-5</v>
      </c>
      <c r="H12" s="27">
        <v>-13</v>
      </c>
      <c r="I12" s="25">
        <v>-7</v>
      </c>
    </row>
    <row r="13" spans="1:9" s="19" customFormat="1">
      <c r="A13" s="7" t="s">
        <v>206</v>
      </c>
      <c r="B13" s="16" t="s">
        <v>207</v>
      </c>
      <c r="C13" s="16" t="s">
        <v>131</v>
      </c>
      <c r="D13" s="25">
        <v>-1</v>
      </c>
      <c r="E13" s="26">
        <v>16</v>
      </c>
      <c r="F13" s="25">
        <v>-8</v>
      </c>
      <c r="G13" s="25">
        <v>-8</v>
      </c>
      <c r="H13" s="27">
        <v>-12</v>
      </c>
      <c r="I13" s="25">
        <v>7</v>
      </c>
    </row>
    <row r="14" spans="1:9" s="19" customFormat="1">
      <c r="A14" s="5" t="s">
        <v>208</v>
      </c>
      <c r="B14" s="16" t="s">
        <v>209</v>
      </c>
      <c r="C14" s="16" t="s">
        <v>131</v>
      </c>
      <c r="D14" s="25">
        <v>-18</v>
      </c>
      <c r="E14" s="26">
        <v>-1</v>
      </c>
      <c r="F14" s="25">
        <v>10</v>
      </c>
      <c r="G14" s="25">
        <v>12</v>
      </c>
      <c r="H14" s="27">
        <v>-1</v>
      </c>
      <c r="I14" s="25">
        <v>1</v>
      </c>
    </row>
    <row r="15" spans="1:9" s="19" customFormat="1">
      <c r="A15" s="7" t="s">
        <v>210</v>
      </c>
      <c r="B15" s="16" t="s">
        <v>211</v>
      </c>
      <c r="C15" s="16" t="s">
        <v>131</v>
      </c>
      <c r="D15" s="25">
        <v>-29</v>
      </c>
      <c r="E15" s="26">
        <v>-8</v>
      </c>
      <c r="F15" s="25">
        <v>-8</v>
      </c>
      <c r="G15" s="25">
        <v>-7</v>
      </c>
      <c r="H15" s="27">
        <v>-12</v>
      </c>
      <c r="I15" s="25">
        <v>-16</v>
      </c>
    </row>
    <row r="16" spans="1:9" s="19" customFormat="1">
      <c r="A16" s="5" t="s">
        <v>212</v>
      </c>
      <c r="B16" s="16" t="s">
        <v>213</v>
      </c>
      <c r="C16" s="16" t="s">
        <v>131</v>
      </c>
      <c r="D16" s="25">
        <v>-15</v>
      </c>
      <c r="E16" s="26">
        <v>-6</v>
      </c>
      <c r="F16" s="25">
        <v>-4</v>
      </c>
      <c r="G16" s="25">
        <v>-2</v>
      </c>
      <c r="H16" s="27">
        <v>3</v>
      </c>
      <c r="I16" s="25">
        <v>2</v>
      </c>
    </row>
    <row r="17" spans="1:9" s="19" customFormat="1">
      <c r="A17" s="7" t="s">
        <v>214</v>
      </c>
      <c r="B17" s="16" t="s">
        <v>215</v>
      </c>
      <c r="C17" s="16" t="s">
        <v>131</v>
      </c>
      <c r="D17" s="25">
        <v>13</v>
      </c>
      <c r="E17" s="26">
        <v>38</v>
      </c>
      <c r="F17" s="25">
        <v>50</v>
      </c>
      <c r="G17" s="25">
        <v>38</v>
      </c>
      <c r="H17" s="27">
        <v>51</v>
      </c>
      <c r="I17" s="25">
        <v>62</v>
      </c>
    </row>
    <row r="18" spans="1:9" s="19" customFormat="1">
      <c r="A18" s="5" t="s">
        <v>216</v>
      </c>
      <c r="B18" s="16" t="s">
        <v>217</v>
      </c>
      <c r="C18" s="16" t="s">
        <v>131</v>
      </c>
      <c r="D18" s="25"/>
      <c r="E18" s="26"/>
      <c r="F18" s="25"/>
      <c r="G18" s="25">
        <v>0</v>
      </c>
      <c r="H18" s="27">
        <v>12</v>
      </c>
      <c r="I18" s="25">
        <v>14</v>
      </c>
    </row>
    <row r="19" spans="1:9" s="19" customFormat="1">
      <c r="A19" s="7" t="s">
        <v>218</v>
      </c>
      <c r="B19" s="16" t="s">
        <v>219</v>
      </c>
      <c r="C19" s="16" t="s">
        <v>220</v>
      </c>
      <c r="D19" s="25">
        <v>61</v>
      </c>
      <c r="E19" s="26">
        <v>72</v>
      </c>
      <c r="F19" s="25">
        <v>74</v>
      </c>
      <c r="G19" s="25">
        <v>55</v>
      </c>
      <c r="H19" s="27">
        <v>51</v>
      </c>
      <c r="I19" s="25">
        <v>50</v>
      </c>
    </row>
    <row r="20" spans="1:9" s="19" customFormat="1">
      <c r="A20" s="5" t="s">
        <v>221</v>
      </c>
      <c r="B20" s="16" t="s">
        <v>222</v>
      </c>
      <c r="C20" s="16" t="s">
        <v>220</v>
      </c>
      <c r="D20" s="25">
        <v>40</v>
      </c>
      <c r="E20" s="26">
        <v>36</v>
      </c>
      <c r="F20" s="25">
        <v>18</v>
      </c>
      <c r="G20" s="25">
        <v>4</v>
      </c>
      <c r="H20" s="27">
        <v>-6</v>
      </c>
      <c r="I20" s="25">
        <v>3</v>
      </c>
    </row>
    <row r="21" spans="1:9" s="19" customFormat="1">
      <c r="A21" s="7" t="s">
        <v>223</v>
      </c>
      <c r="B21" s="16" t="s">
        <v>224</v>
      </c>
      <c r="C21" s="16" t="s">
        <v>225</v>
      </c>
      <c r="D21" s="25">
        <v>126</v>
      </c>
      <c r="E21" s="26">
        <v>94</v>
      </c>
      <c r="F21" s="25">
        <v>99</v>
      </c>
      <c r="G21" s="25">
        <v>94</v>
      </c>
      <c r="H21" s="27">
        <v>91</v>
      </c>
      <c r="I21" s="25">
        <v>85</v>
      </c>
    </row>
    <row r="22" spans="1:9" s="19" customFormat="1">
      <c r="A22" s="5" t="s">
        <v>226</v>
      </c>
      <c r="B22" s="16" t="s">
        <v>227</v>
      </c>
      <c r="C22" s="16" t="s">
        <v>225</v>
      </c>
      <c r="D22" s="25">
        <v>3</v>
      </c>
      <c r="E22" s="26">
        <v>12</v>
      </c>
      <c r="F22" s="25">
        <v>4</v>
      </c>
      <c r="G22" s="25">
        <v>7</v>
      </c>
      <c r="H22" s="27">
        <v>6</v>
      </c>
      <c r="I22" s="25">
        <v>3</v>
      </c>
    </row>
    <row r="23" spans="1:9" s="19" customFormat="1">
      <c r="A23" s="7" t="s">
        <v>228</v>
      </c>
      <c r="B23" s="16" t="s">
        <v>229</v>
      </c>
      <c r="C23" s="16" t="s">
        <v>225</v>
      </c>
      <c r="D23" s="25">
        <v>-24</v>
      </c>
      <c r="E23" s="26">
        <v>-7</v>
      </c>
      <c r="F23" s="25">
        <v>-13</v>
      </c>
      <c r="G23" s="25">
        <v>0</v>
      </c>
      <c r="H23" s="27">
        <v>9</v>
      </c>
      <c r="I23" s="25">
        <v>22</v>
      </c>
    </row>
    <row r="24" spans="1:9" s="19" customFormat="1">
      <c r="A24" s="5" t="s">
        <v>230</v>
      </c>
      <c r="B24" s="16" t="s">
        <v>231</v>
      </c>
      <c r="C24" s="16" t="s">
        <v>225</v>
      </c>
      <c r="D24" s="25">
        <v>66</v>
      </c>
      <c r="E24" s="26">
        <v>82</v>
      </c>
      <c r="F24" s="25">
        <v>80</v>
      </c>
      <c r="G24" s="25">
        <v>72</v>
      </c>
      <c r="H24" s="27">
        <v>60</v>
      </c>
      <c r="I24" s="25">
        <v>49</v>
      </c>
    </row>
    <row r="25" spans="1:9" s="19" customFormat="1">
      <c r="A25" s="7" t="s">
        <v>232</v>
      </c>
      <c r="B25" s="16" t="s">
        <v>233</v>
      </c>
      <c r="C25" s="16" t="s">
        <v>234</v>
      </c>
      <c r="D25" s="25">
        <v>18</v>
      </c>
      <c r="E25" s="26">
        <v>17</v>
      </c>
      <c r="F25" s="25">
        <v>14</v>
      </c>
      <c r="G25" s="25">
        <v>14</v>
      </c>
      <c r="H25" s="27">
        <v>21</v>
      </c>
      <c r="I25" s="25">
        <v>21</v>
      </c>
    </row>
    <row r="26" spans="1:9" s="19" customFormat="1">
      <c r="A26" s="5" t="s">
        <v>235</v>
      </c>
      <c r="B26" s="16" t="s">
        <v>236</v>
      </c>
      <c r="C26" s="16" t="s">
        <v>234</v>
      </c>
      <c r="D26" s="25">
        <v>1</v>
      </c>
      <c r="E26" s="26">
        <v>-2</v>
      </c>
      <c r="F26" s="25">
        <v>12</v>
      </c>
      <c r="G26" s="25">
        <v>-4</v>
      </c>
      <c r="H26" s="27">
        <v>5</v>
      </c>
      <c r="I26" s="25">
        <v>-2</v>
      </c>
    </row>
    <row r="27" spans="1:9" s="19" customFormat="1">
      <c r="A27" s="7" t="s">
        <v>237</v>
      </c>
      <c r="B27" s="16" t="s">
        <v>238</v>
      </c>
      <c r="C27" s="16" t="s">
        <v>234</v>
      </c>
      <c r="D27" s="25">
        <v>-3</v>
      </c>
      <c r="E27" s="26">
        <v>18</v>
      </c>
      <c r="F27" s="25">
        <v>-4</v>
      </c>
      <c r="G27" s="25">
        <v>10</v>
      </c>
      <c r="H27" s="27">
        <v>-22</v>
      </c>
      <c r="I27" s="25">
        <v>3</v>
      </c>
    </row>
    <row r="28" spans="1:9" s="19" customFormat="1">
      <c r="A28" s="5" t="s">
        <v>239</v>
      </c>
      <c r="B28" s="16" t="s">
        <v>240</v>
      </c>
      <c r="C28" s="16" t="s">
        <v>234</v>
      </c>
      <c r="D28" s="25">
        <v>51</v>
      </c>
      <c r="E28" s="26">
        <v>76</v>
      </c>
      <c r="F28" s="25">
        <v>45</v>
      </c>
      <c r="G28" s="25">
        <v>56</v>
      </c>
      <c r="H28" s="27">
        <v>36</v>
      </c>
      <c r="I28" s="25">
        <v>56</v>
      </c>
    </row>
    <row r="29" spans="1:9" s="19" customFormat="1">
      <c r="A29" s="7" t="s">
        <v>241</v>
      </c>
      <c r="B29" s="16" t="s">
        <v>242</v>
      </c>
      <c r="C29" s="16" t="s">
        <v>234</v>
      </c>
      <c r="D29" s="25">
        <v>57</v>
      </c>
      <c r="E29" s="26">
        <v>44</v>
      </c>
      <c r="F29" s="25">
        <v>58</v>
      </c>
      <c r="G29" s="25">
        <v>39</v>
      </c>
      <c r="H29" s="27">
        <v>50</v>
      </c>
      <c r="I29" s="25">
        <v>33</v>
      </c>
    </row>
    <row r="30" spans="1:9" s="19" customFormat="1">
      <c r="A30" s="5" t="s">
        <v>243</v>
      </c>
      <c r="B30" s="16" t="s">
        <v>244</v>
      </c>
      <c r="C30" s="16" t="s">
        <v>234</v>
      </c>
      <c r="D30" s="25">
        <v>21</v>
      </c>
      <c r="E30" s="26">
        <v>15</v>
      </c>
      <c r="F30" s="25">
        <v>18</v>
      </c>
      <c r="G30" s="25">
        <v>13</v>
      </c>
      <c r="H30" s="27">
        <v>15</v>
      </c>
      <c r="I30" s="25">
        <v>7</v>
      </c>
    </row>
    <row r="31" spans="1:9" s="19" customFormat="1">
      <c r="A31" s="7" t="s">
        <v>245</v>
      </c>
      <c r="B31" s="16" t="s">
        <v>246</v>
      </c>
      <c r="C31" s="16" t="s">
        <v>234</v>
      </c>
      <c r="D31" s="25">
        <v>23</v>
      </c>
      <c r="E31" s="26">
        <v>14</v>
      </c>
      <c r="F31" s="25">
        <v>17</v>
      </c>
      <c r="G31" s="25">
        <v>6</v>
      </c>
      <c r="H31" s="27">
        <v>11</v>
      </c>
      <c r="I31" s="25">
        <v>6</v>
      </c>
    </row>
    <row r="32" spans="1:9" s="19" customFormat="1">
      <c r="A32" s="5" t="s">
        <v>247</v>
      </c>
      <c r="B32" s="16" t="s">
        <v>248</v>
      </c>
      <c r="C32" s="16" t="s">
        <v>234</v>
      </c>
      <c r="D32" s="25">
        <v>69</v>
      </c>
      <c r="E32" s="26">
        <v>53</v>
      </c>
      <c r="F32" s="25">
        <v>70</v>
      </c>
      <c r="G32" s="25">
        <v>52</v>
      </c>
      <c r="H32" s="27">
        <v>63</v>
      </c>
      <c r="I32" s="25">
        <v>36</v>
      </c>
    </row>
    <row r="33" spans="1:9" s="19" customFormat="1">
      <c r="A33" s="7" t="s">
        <v>249</v>
      </c>
      <c r="B33" s="16" t="s">
        <v>250</v>
      </c>
      <c r="C33" s="16" t="s">
        <v>234</v>
      </c>
      <c r="D33" s="25">
        <v>32</v>
      </c>
      <c r="E33" s="26">
        <v>74</v>
      </c>
      <c r="F33" s="25">
        <v>50</v>
      </c>
      <c r="G33" s="25">
        <v>80</v>
      </c>
      <c r="H33" s="27">
        <v>52</v>
      </c>
      <c r="I33" s="25">
        <v>65</v>
      </c>
    </row>
    <row r="34" spans="1:9" s="19" customFormat="1">
      <c r="A34" s="5" t="s">
        <v>251</v>
      </c>
      <c r="B34" s="16" t="s">
        <v>252</v>
      </c>
      <c r="C34" s="16" t="s">
        <v>234</v>
      </c>
      <c r="D34" s="25">
        <v>55</v>
      </c>
      <c r="E34" s="26">
        <v>40</v>
      </c>
      <c r="F34" s="25">
        <v>58</v>
      </c>
      <c r="G34" s="25">
        <v>29</v>
      </c>
      <c r="H34" s="27">
        <v>56</v>
      </c>
      <c r="I34" s="25">
        <v>37</v>
      </c>
    </row>
    <row r="35" spans="1:9" s="19" customFormat="1">
      <c r="A35" s="7" t="s">
        <v>253</v>
      </c>
      <c r="B35" s="16" t="s">
        <v>254</v>
      </c>
      <c r="C35" s="16" t="s">
        <v>255</v>
      </c>
      <c r="D35" s="25">
        <v>30</v>
      </c>
      <c r="E35" s="26">
        <v>19</v>
      </c>
      <c r="F35" s="25">
        <v>28</v>
      </c>
      <c r="G35" s="25">
        <v>26</v>
      </c>
      <c r="H35" s="27">
        <v>27</v>
      </c>
      <c r="I35" s="25">
        <v>18</v>
      </c>
    </row>
    <row r="36" spans="1:9" s="19" customFormat="1">
      <c r="A36" s="5" t="s">
        <v>256</v>
      </c>
      <c r="B36" s="16" t="s">
        <v>257</v>
      </c>
      <c r="C36" s="16" t="s">
        <v>255</v>
      </c>
      <c r="D36" s="25">
        <v>6</v>
      </c>
      <c r="E36" s="26">
        <v>13</v>
      </c>
      <c r="F36" s="25">
        <v>8</v>
      </c>
      <c r="G36" s="25">
        <v>10</v>
      </c>
      <c r="H36" s="27">
        <v>0</v>
      </c>
      <c r="I36" s="25">
        <v>6</v>
      </c>
    </row>
    <row r="37" spans="1:9" s="19" customFormat="1">
      <c r="A37" s="7" t="s">
        <v>258</v>
      </c>
      <c r="B37" s="16" t="s">
        <v>259</v>
      </c>
      <c r="C37" s="16" t="s">
        <v>255</v>
      </c>
      <c r="D37" s="25">
        <v>8</v>
      </c>
      <c r="E37" s="26">
        <v>7</v>
      </c>
      <c r="F37" s="25">
        <v>4</v>
      </c>
      <c r="G37" s="25">
        <v>-2</v>
      </c>
      <c r="H37" s="27">
        <v>1</v>
      </c>
      <c r="I37" s="25" t="s">
        <v>260</v>
      </c>
    </row>
    <row r="38" spans="1:9" s="19" customFormat="1">
      <c r="A38" s="5" t="s">
        <v>261</v>
      </c>
      <c r="B38" s="16" t="s">
        <v>262</v>
      </c>
      <c r="C38" s="16" t="s">
        <v>255</v>
      </c>
      <c r="D38" s="25">
        <v>13</v>
      </c>
      <c r="E38" s="26">
        <v>13</v>
      </c>
      <c r="F38" s="25">
        <v>3</v>
      </c>
      <c r="G38" s="25">
        <v>8</v>
      </c>
      <c r="H38" s="27">
        <v>-4</v>
      </c>
      <c r="I38" s="25" t="s">
        <v>260</v>
      </c>
    </row>
    <row r="39" spans="1:9" s="19" customFormat="1">
      <c r="A39" s="7" t="s">
        <v>263</v>
      </c>
      <c r="B39" s="16" t="s">
        <v>264</v>
      </c>
      <c r="C39" s="16" t="s">
        <v>255</v>
      </c>
      <c r="D39" s="25">
        <v>22</v>
      </c>
      <c r="E39" s="26">
        <v>24</v>
      </c>
      <c r="F39" s="25">
        <v>36</v>
      </c>
      <c r="G39" s="25">
        <v>36</v>
      </c>
      <c r="H39" s="27">
        <v>30</v>
      </c>
      <c r="I39" s="25">
        <v>22</v>
      </c>
    </row>
    <row r="40" spans="1:9" s="19" customFormat="1">
      <c r="A40" s="5" t="s">
        <v>265</v>
      </c>
      <c r="B40" s="16" t="s">
        <v>266</v>
      </c>
      <c r="C40" s="16" t="s">
        <v>267</v>
      </c>
      <c r="D40" s="25">
        <v>-5</v>
      </c>
      <c r="E40" s="26">
        <v>11</v>
      </c>
      <c r="F40" s="25">
        <v>-2</v>
      </c>
      <c r="G40" s="25">
        <v>13</v>
      </c>
      <c r="H40" s="27">
        <v>-4</v>
      </c>
      <c r="I40" s="25">
        <v>9</v>
      </c>
    </row>
    <row r="41" spans="1:9" s="19" customFormat="1">
      <c r="A41" s="7" t="s">
        <v>268</v>
      </c>
      <c r="B41" s="16" t="s">
        <v>269</v>
      </c>
      <c r="C41" s="16" t="s">
        <v>267</v>
      </c>
      <c r="D41" s="25">
        <v>11</v>
      </c>
      <c r="E41" s="26">
        <v>29</v>
      </c>
      <c r="F41" s="25">
        <v>27</v>
      </c>
      <c r="G41" s="25">
        <v>46</v>
      </c>
      <c r="H41" s="27">
        <v>40</v>
      </c>
      <c r="I41" s="25">
        <v>42</v>
      </c>
    </row>
    <row r="42" spans="1:9" s="19" customFormat="1">
      <c r="A42" s="5" t="s">
        <v>270</v>
      </c>
      <c r="B42" s="16" t="s">
        <v>271</v>
      </c>
      <c r="C42" s="16" t="s">
        <v>267</v>
      </c>
      <c r="D42" s="25">
        <v>-10</v>
      </c>
      <c r="E42" s="26">
        <v>0</v>
      </c>
      <c r="F42" s="25">
        <v>-4</v>
      </c>
      <c r="G42" s="25">
        <v>-5</v>
      </c>
      <c r="H42" s="27">
        <v>-11</v>
      </c>
      <c r="I42" s="25">
        <v>-16</v>
      </c>
    </row>
    <row r="43" spans="1:9" s="19" customFormat="1">
      <c r="A43" s="7" t="s">
        <v>272</v>
      </c>
      <c r="B43" s="16" t="s">
        <v>273</v>
      </c>
      <c r="C43" s="16" t="s">
        <v>267</v>
      </c>
      <c r="D43" s="25">
        <v>41</v>
      </c>
      <c r="E43" s="26">
        <v>43</v>
      </c>
      <c r="F43" s="25">
        <v>39</v>
      </c>
      <c r="G43" s="25">
        <v>39</v>
      </c>
      <c r="H43" s="27">
        <v>28</v>
      </c>
      <c r="I43" s="25">
        <v>32</v>
      </c>
    </row>
    <row r="44" spans="1:9" s="19" customFormat="1">
      <c r="A44" s="5" t="s">
        <v>274</v>
      </c>
      <c r="B44" s="16" t="s">
        <v>275</v>
      </c>
      <c r="C44" s="16" t="s">
        <v>170</v>
      </c>
      <c r="D44" s="25">
        <v>-2</v>
      </c>
      <c r="E44" s="26">
        <v>13</v>
      </c>
      <c r="F44" s="25">
        <v>-9</v>
      </c>
      <c r="G44" s="25">
        <v>0</v>
      </c>
      <c r="H44" s="27">
        <v>-9</v>
      </c>
      <c r="I44" s="25">
        <v>3</v>
      </c>
    </row>
    <row r="45" spans="1:9" s="19" customFormat="1">
      <c r="A45" s="7" t="s">
        <v>276</v>
      </c>
      <c r="B45" s="16" t="s">
        <v>277</v>
      </c>
      <c r="C45" s="16" t="s">
        <v>170</v>
      </c>
      <c r="D45" s="25">
        <v>15</v>
      </c>
      <c r="E45" s="26">
        <v>-1</v>
      </c>
      <c r="F45" s="25">
        <v>14</v>
      </c>
      <c r="G45" s="25">
        <v>-11</v>
      </c>
      <c r="H45" s="27">
        <v>1</v>
      </c>
      <c r="I45" s="25">
        <v>-10</v>
      </c>
    </row>
    <row r="46" spans="1:9" s="19" customFormat="1">
      <c r="A46" s="5" t="s">
        <v>278</v>
      </c>
      <c r="B46" s="16" t="s">
        <v>279</v>
      </c>
      <c r="C46" s="16" t="s">
        <v>170</v>
      </c>
      <c r="D46" s="25">
        <v>6</v>
      </c>
      <c r="E46" s="26">
        <v>0</v>
      </c>
      <c r="F46" s="25">
        <v>8</v>
      </c>
      <c r="G46" s="25">
        <v>12</v>
      </c>
      <c r="H46" s="27">
        <v>5</v>
      </c>
      <c r="I46" s="25">
        <v>7</v>
      </c>
    </row>
    <row r="47" spans="1:9" s="19" customFormat="1">
      <c r="A47" s="7" t="s">
        <v>280</v>
      </c>
      <c r="B47" s="16" t="s">
        <v>281</v>
      </c>
      <c r="C47" s="16" t="s">
        <v>170</v>
      </c>
      <c r="D47" s="25">
        <v>7</v>
      </c>
      <c r="E47" s="26">
        <v>4</v>
      </c>
      <c r="F47" s="25">
        <v>16</v>
      </c>
      <c r="G47" s="25">
        <v>19</v>
      </c>
      <c r="H47" s="27">
        <v>6</v>
      </c>
      <c r="I47" s="25">
        <v>9</v>
      </c>
    </row>
    <row r="48" spans="1:9" s="19" customFormat="1">
      <c r="A48" s="5" t="s">
        <v>282</v>
      </c>
      <c r="B48" s="16" t="s">
        <v>283</v>
      </c>
      <c r="C48" s="16" t="s">
        <v>170</v>
      </c>
      <c r="D48" s="25">
        <v>-6</v>
      </c>
      <c r="E48" s="26">
        <v>-17</v>
      </c>
      <c r="F48" s="25">
        <v>-1</v>
      </c>
      <c r="G48" s="25">
        <v>-9</v>
      </c>
      <c r="H48" s="27">
        <v>0</v>
      </c>
      <c r="I48" s="25">
        <v>-10</v>
      </c>
    </row>
    <row r="49" spans="2:9" s="19" customFormat="1">
      <c r="B49" s="16" t="s">
        <v>284</v>
      </c>
      <c r="C49" s="16" t="s">
        <v>284</v>
      </c>
      <c r="D49" s="25">
        <v>908</v>
      </c>
      <c r="E49" s="26">
        <v>1033</v>
      </c>
      <c r="F49" s="25">
        <v>969</v>
      </c>
      <c r="G49" s="25">
        <v>939</v>
      </c>
      <c r="H49" s="27">
        <v>825</v>
      </c>
      <c r="I49" s="25">
        <v>795</v>
      </c>
    </row>
  </sheetData>
  <autoFilter ref="A1:A48" xr:uid="{00000000-0009-0000-0000-000006000000}"/>
  <pageMargins left="0.75" right="0.75" top="1" bottom="1" header="0.5" footer="0.5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0"/>
  <sheetViews>
    <sheetView topLeftCell="A24" workbookViewId="0">
      <selection activeCell="E50" sqref="E50"/>
    </sheetView>
  </sheetViews>
  <sheetFormatPr defaultColWidth="9" defaultRowHeight="15"/>
  <cols>
    <col min="1" max="1" width="21.7109375" style="11" customWidth="1"/>
    <col min="2" max="2" width="19.7109375" style="11" customWidth="1"/>
    <col min="3" max="3" width="14.85546875" style="12" customWidth="1"/>
    <col min="4" max="4" width="14.28515625" style="12" customWidth="1"/>
    <col min="5" max="5" width="16.85546875" style="13" customWidth="1"/>
  </cols>
  <sheetData>
    <row r="1" spans="1:5" s="9" customFormat="1" ht="30.95" customHeight="1">
      <c r="A1" s="14" t="s">
        <v>285</v>
      </c>
      <c r="B1" s="14" t="s">
        <v>175</v>
      </c>
      <c r="C1" s="15" t="s">
        <v>286</v>
      </c>
      <c r="D1" s="15" t="s">
        <v>287</v>
      </c>
      <c r="E1" s="15" t="s">
        <v>288</v>
      </c>
    </row>
    <row r="2" spans="1:5" s="10" customFormat="1">
      <c r="A2" s="16" t="s">
        <v>289</v>
      </c>
      <c r="B2" s="16" t="s">
        <v>289</v>
      </c>
      <c r="C2" s="17">
        <v>0.39</v>
      </c>
      <c r="D2" s="17">
        <v>0.25</v>
      </c>
      <c r="E2" s="17" t="s">
        <v>122</v>
      </c>
    </row>
    <row r="3" spans="1:5" s="10" customFormat="1">
      <c r="A3" s="16" t="s">
        <v>290</v>
      </c>
      <c r="B3" s="16" t="s">
        <v>289</v>
      </c>
      <c r="C3" s="17">
        <v>0.36</v>
      </c>
      <c r="D3" s="17">
        <v>0.39</v>
      </c>
      <c r="E3" s="17">
        <v>0.31558226274347301</v>
      </c>
    </row>
    <row r="4" spans="1:5" s="10" customFormat="1">
      <c r="A4" s="16" t="s">
        <v>291</v>
      </c>
      <c r="B4" s="16" t="s">
        <v>289</v>
      </c>
      <c r="C4" s="17">
        <v>0.35</v>
      </c>
      <c r="D4" s="17">
        <v>0.28000000000000003</v>
      </c>
      <c r="E4" s="17">
        <v>0.28070701018574001</v>
      </c>
    </row>
    <row r="5" spans="1:5">
      <c r="A5" s="16" t="s">
        <v>292</v>
      </c>
      <c r="B5" s="16" t="s">
        <v>293</v>
      </c>
      <c r="C5" s="17">
        <v>0.11</v>
      </c>
      <c r="D5" s="17">
        <v>0.09</v>
      </c>
      <c r="E5" s="17">
        <v>0.09</v>
      </c>
    </row>
    <row r="6" spans="1:5">
      <c r="A6" s="16" t="s">
        <v>294</v>
      </c>
      <c r="B6" s="16" t="s">
        <v>295</v>
      </c>
      <c r="C6" s="17">
        <v>0.08</v>
      </c>
      <c r="D6" s="17">
        <v>0.1</v>
      </c>
      <c r="E6" s="17">
        <v>8.5045389393215501E-2</v>
      </c>
    </row>
    <row r="7" spans="1:5">
      <c r="A7" s="16" t="s">
        <v>296</v>
      </c>
      <c r="B7" s="16" t="s">
        <v>295</v>
      </c>
      <c r="C7" s="17">
        <v>0.11</v>
      </c>
      <c r="D7" s="17">
        <v>0.11</v>
      </c>
      <c r="E7" s="17">
        <v>0.107226107226107</v>
      </c>
    </row>
    <row r="8" spans="1:5">
      <c r="A8" s="16" t="s">
        <v>297</v>
      </c>
      <c r="B8" s="16" t="s">
        <v>295</v>
      </c>
      <c r="C8" s="17">
        <v>0.17</v>
      </c>
      <c r="D8" s="17">
        <v>0.12</v>
      </c>
      <c r="E8" s="17">
        <v>0.118602362204724</v>
      </c>
    </row>
    <row r="9" spans="1:5">
      <c r="A9" s="16" t="s">
        <v>298</v>
      </c>
      <c r="B9" s="16" t="s">
        <v>299</v>
      </c>
      <c r="C9" s="17">
        <v>0.1</v>
      </c>
      <c r="D9" s="17">
        <v>0.1</v>
      </c>
      <c r="E9" s="17">
        <v>0.116666666666667</v>
      </c>
    </row>
    <row r="10" spans="1:5">
      <c r="A10" s="16" t="s">
        <v>300</v>
      </c>
      <c r="B10" s="16" t="s">
        <v>299</v>
      </c>
      <c r="C10" s="17">
        <v>0.05</v>
      </c>
      <c r="D10" s="17">
        <v>0.06</v>
      </c>
      <c r="E10" s="17">
        <v>4.9452490286117999E-2</v>
      </c>
    </row>
    <row r="11" spans="1:5">
      <c r="A11" s="16" t="s">
        <v>301</v>
      </c>
      <c r="B11" s="16" t="s">
        <v>302</v>
      </c>
      <c r="C11" s="17">
        <v>0.02</v>
      </c>
      <c r="D11" s="17">
        <v>0.02</v>
      </c>
      <c r="E11" s="17">
        <v>6.55307994757536E-3</v>
      </c>
    </row>
    <row r="12" spans="1:5" s="10" customFormat="1">
      <c r="A12" s="16" t="s">
        <v>303</v>
      </c>
      <c r="B12" s="16" t="s">
        <v>302</v>
      </c>
      <c r="C12" s="17">
        <v>0</v>
      </c>
      <c r="D12" s="17">
        <v>0.01</v>
      </c>
      <c r="E12" s="17">
        <v>3.8197097020626399E-3</v>
      </c>
    </row>
    <row r="13" spans="1:5" s="10" customFormat="1">
      <c r="A13" s="16" t="s">
        <v>304</v>
      </c>
      <c r="B13" s="16" t="s">
        <v>302</v>
      </c>
      <c r="C13" s="17">
        <v>0.04</v>
      </c>
      <c r="D13" s="17">
        <v>0.05</v>
      </c>
      <c r="E13" s="17">
        <v>1.9937040923399801E-2</v>
      </c>
    </row>
    <row r="14" spans="1:5" s="10" customFormat="1">
      <c r="A14" s="16" t="s">
        <v>305</v>
      </c>
      <c r="B14" s="16" t="s">
        <v>306</v>
      </c>
      <c r="C14" s="17">
        <v>0.12</v>
      </c>
      <c r="D14" s="17">
        <v>0.13</v>
      </c>
      <c r="E14" s="17">
        <v>8.8277858176555701E-2</v>
      </c>
    </row>
    <row r="15" spans="1:5">
      <c r="A15" s="16" t="s">
        <v>307</v>
      </c>
      <c r="B15" s="16" t="s">
        <v>306</v>
      </c>
      <c r="C15" s="17">
        <v>0.12</v>
      </c>
      <c r="D15" s="17">
        <v>0.15</v>
      </c>
      <c r="E15" s="17">
        <v>0.152258064516129</v>
      </c>
    </row>
    <row r="16" spans="1:5">
      <c r="A16" s="16" t="s">
        <v>308</v>
      </c>
      <c r="B16" s="16" t="s">
        <v>306</v>
      </c>
      <c r="C16" s="17">
        <v>0.13</v>
      </c>
      <c r="D16" s="17">
        <v>0.14000000000000001</v>
      </c>
      <c r="E16" s="17">
        <v>0.156383628588882</v>
      </c>
    </row>
    <row r="17" spans="1:5">
      <c r="A17" s="16" t="s">
        <v>309</v>
      </c>
      <c r="B17" s="16" t="s">
        <v>306</v>
      </c>
      <c r="C17" s="17">
        <v>0.15</v>
      </c>
      <c r="D17" s="17">
        <v>0.18</v>
      </c>
      <c r="E17" s="17">
        <v>0.16405307599517499</v>
      </c>
    </row>
    <row r="18" spans="1:5">
      <c r="A18" s="16" t="s">
        <v>310</v>
      </c>
      <c r="B18" s="16" t="s">
        <v>306</v>
      </c>
      <c r="C18" s="17">
        <v>0.13</v>
      </c>
      <c r="D18" s="17">
        <v>0.13</v>
      </c>
      <c r="E18" s="17">
        <v>0.17395407360805301</v>
      </c>
    </row>
    <row r="19" spans="1:5">
      <c r="A19" s="16" t="s">
        <v>311</v>
      </c>
      <c r="B19" s="16" t="s">
        <v>306</v>
      </c>
      <c r="C19" s="17">
        <v>0.13</v>
      </c>
      <c r="D19" s="17">
        <v>0.16</v>
      </c>
      <c r="E19" s="17">
        <v>0.21215510812826199</v>
      </c>
    </row>
    <row r="20" spans="1:5">
      <c r="A20" s="16" t="s">
        <v>312</v>
      </c>
      <c r="B20" s="16" t="s">
        <v>306</v>
      </c>
      <c r="C20" s="17">
        <v>0.13</v>
      </c>
      <c r="D20" s="17">
        <v>0.15</v>
      </c>
      <c r="E20" s="17">
        <v>0.116822429906542</v>
      </c>
    </row>
    <row r="21" spans="1:5">
      <c r="A21" s="16" t="s">
        <v>313</v>
      </c>
      <c r="B21" s="16" t="s">
        <v>306</v>
      </c>
      <c r="C21" s="17">
        <v>0.09</v>
      </c>
      <c r="D21" s="17">
        <v>0.08</v>
      </c>
      <c r="E21" s="17">
        <v>0.111657648794884</v>
      </c>
    </row>
    <row r="22" spans="1:5" s="10" customFormat="1">
      <c r="A22" s="16" t="s">
        <v>314</v>
      </c>
      <c r="B22" s="16" t="s">
        <v>306</v>
      </c>
      <c r="C22" s="17">
        <v>7.0000000000000007E-2</v>
      </c>
      <c r="D22" s="17">
        <v>0.09</v>
      </c>
      <c r="E22" s="17">
        <v>9.9411876304306604E-2</v>
      </c>
    </row>
    <row r="23" spans="1:5" s="10" customFormat="1">
      <c r="A23" s="16" t="s">
        <v>315</v>
      </c>
      <c r="B23" s="16" t="s">
        <v>306</v>
      </c>
      <c r="C23" s="17">
        <v>0</v>
      </c>
      <c r="D23" s="17">
        <v>7.0000000000000007E-2</v>
      </c>
      <c r="E23" s="17">
        <v>0.112980769230769</v>
      </c>
    </row>
    <row r="24" spans="1:5" s="10" customFormat="1">
      <c r="A24" s="16" t="s">
        <v>316</v>
      </c>
      <c r="B24" s="16" t="s">
        <v>317</v>
      </c>
      <c r="C24" s="17">
        <v>0.11</v>
      </c>
      <c r="D24" s="17">
        <v>0.12</v>
      </c>
      <c r="E24" s="17">
        <v>0.12280701754386</v>
      </c>
    </row>
    <row r="25" spans="1:5">
      <c r="A25" s="16" t="s">
        <v>318</v>
      </c>
      <c r="B25" s="16" t="s">
        <v>317</v>
      </c>
      <c r="C25" s="17">
        <v>0.06</v>
      </c>
      <c r="D25" s="17">
        <v>0.05</v>
      </c>
      <c r="E25" s="17">
        <v>3.6171816126601399E-2</v>
      </c>
    </row>
    <row r="26" spans="1:5">
      <c r="A26" s="16" t="s">
        <v>319</v>
      </c>
      <c r="B26" s="16" t="s">
        <v>320</v>
      </c>
      <c r="C26" s="17">
        <v>0.4</v>
      </c>
      <c r="D26" s="17">
        <v>0.43</v>
      </c>
      <c r="E26" s="17">
        <v>0.42015267175572502</v>
      </c>
    </row>
    <row r="27" spans="1:5">
      <c r="A27" s="16" t="s">
        <v>321</v>
      </c>
      <c r="B27" s="16" t="s">
        <v>320</v>
      </c>
      <c r="C27" s="17">
        <v>0.31</v>
      </c>
      <c r="D27" s="17">
        <v>0.31</v>
      </c>
      <c r="E27" s="17">
        <v>0.298640412564463</v>
      </c>
    </row>
    <row r="28" spans="1:5">
      <c r="A28" s="16" t="s">
        <v>322</v>
      </c>
      <c r="B28" s="16" t="s">
        <v>320</v>
      </c>
      <c r="C28" s="17">
        <v>0.24</v>
      </c>
      <c r="D28" s="17">
        <v>0.24</v>
      </c>
      <c r="E28" s="17">
        <v>0.25577342047930302</v>
      </c>
    </row>
    <row r="29" spans="1:5">
      <c r="A29" s="16" t="s">
        <v>323</v>
      </c>
      <c r="B29" s="16" t="s">
        <v>320</v>
      </c>
      <c r="C29" s="17">
        <v>0.08</v>
      </c>
      <c r="D29" s="17">
        <v>0.08</v>
      </c>
      <c r="E29" s="17">
        <v>9.5256609642301704E-2</v>
      </c>
    </row>
    <row r="30" spans="1:5">
      <c r="A30" s="16" t="s">
        <v>324</v>
      </c>
      <c r="B30" s="16" t="s">
        <v>325</v>
      </c>
      <c r="C30" s="17">
        <v>0.16</v>
      </c>
      <c r="D30" s="17">
        <v>0.17</v>
      </c>
      <c r="E30" s="17">
        <v>0.113015532940546</v>
      </c>
    </row>
    <row r="31" spans="1:5">
      <c r="A31" s="16" t="s">
        <v>326</v>
      </c>
      <c r="B31" s="16" t="s">
        <v>325</v>
      </c>
      <c r="C31" s="17">
        <v>0.18</v>
      </c>
      <c r="D31" s="17">
        <v>0.17</v>
      </c>
      <c r="E31" s="17">
        <v>0.16658834586466201</v>
      </c>
    </row>
    <row r="32" spans="1:5" s="10" customFormat="1">
      <c r="A32" s="16" t="s">
        <v>327</v>
      </c>
      <c r="B32" s="16" t="s">
        <v>325</v>
      </c>
      <c r="C32" s="17">
        <v>0.27</v>
      </c>
      <c r="D32" s="17">
        <v>0.32</v>
      </c>
      <c r="E32" s="17">
        <v>0.265441664821784</v>
      </c>
    </row>
    <row r="33" spans="1:5" s="10" customFormat="1">
      <c r="A33" s="16" t="s">
        <v>328</v>
      </c>
      <c r="B33" s="16" t="s">
        <v>325</v>
      </c>
      <c r="C33" s="17">
        <v>0.23</v>
      </c>
      <c r="D33" s="17">
        <v>0.22</v>
      </c>
      <c r="E33" s="17">
        <v>0.24570815450643799</v>
      </c>
    </row>
    <row r="34" spans="1:5" s="10" customFormat="1">
      <c r="A34" s="16" t="s">
        <v>329</v>
      </c>
      <c r="B34" s="16" t="s">
        <v>325</v>
      </c>
      <c r="C34" s="17">
        <v>0.16</v>
      </c>
      <c r="D34" s="17">
        <v>0.24</v>
      </c>
      <c r="E34" s="17">
        <v>0.207110609480813</v>
      </c>
    </row>
    <row r="35" spans="1:5">
      <c r="A35" s="16" t="s">
        <v>330</v>
      </c>
      <c r="B35" s="16" t="s">
        <v>325</v>
      </c>
      <c r="C35" s="17">
        <v>0.22</v>
      </c>
      <c r="D35" s="17">
        <v>0.24</v>
      </c>
      <c r="E35" s="17">
        <v>0.31590021039976002</v>
      </c>
    </row>
    <row r="36" spans="1:5">
      <c r="A36" s="16" t="s">
        <v>331</v>
      </c>
      <c r="B36" s="16" t="s">
        <v>325</v>
      </c>
      <c r="C36" s="17">
        <v>0.49</v>
      </c>
      <c r="D36" s="17">
        <v>0.45</v>
      </c>
      <c r="E36" s="17">
        <v>0.42146118721461201</v>
      </c>
    </row>
    <row r="37" spans="1:5">
      <c r="A37" s="16" t="s">
        <v>332</v>
      </c>
      <c r="B37" s="16" t="s">
        <v>325</v>
      </c>
      <c r="C37" s="17">
        <v>0.35</v>
      </c>
      <c r="D37" s="17">
        <v>0.32</v>
      </c>
      <c r="E37" s="17">
        <v>0.29838259899609598</v>
      </c>
    </row>
    <row r="38" spans="1:5">
      <c r="A38" s="16" t="s">
        <v>333</v>
      </c>
      <c r="B38" s="16" t="s">
        <v>334</v>
      </c>
      <c r="C38" s="17">
        <v>0.13</v>
      </c>
      <c r="D38" s="17">
        <v>0.11</v>
      </c>
      <c r="E38" s="17">
        <v>0.11161197259286</v>
      </c>
    </row>
    <row r="39" spans="1:5">
      <c r="A39" s="16" t="s">
        <v>335</v>
      </c>
      <c r="B39" s="16" t="s">
        <v>334</v>
      </c>
      <c r="C39" s="17">
        <v>0.21</v>
      </c>
      <c r="D39" s="17">
        <v>0.14000000000000001</v>
      </c>
      <c r="E39" s="17">
        <v>0.153111521873075</v>
      </c>
    </row>
    <row r="40" spans="1:5">
      <c r="A40" s="16" t="s">
        <v>336</v>
      </c>
      <c r="B40" s="16" t="s">
        <v>334</v>
      </c>
      <c r="C40" s="17">
        <v>0.16</v>
      </c>
      <c r="D40" s="17">
        <v>0.14000000000000001</v>
      </c>
      <c r="E40" s="17">
        <v>0.156792966296839</v>
      </c>
    </row>
    <row r="41" spans="1:5">
      <c r="A41" s="16" t="s">
        <v>337</v>
      </c>
      <c r="B41" s="16" t="s">
        <v>338</v>
      </c>
      <c r="C41" s="17">
        <v>0.13</v>
      </c>
      <c r="D41" s="17">
        <v>0.18</v>
      </c>
      <c r="E41" s="17">
        <v>0.16205287713841399</v>
      </c>
    </row>
    <row r="42" spans="1:5" s="10" customFormat="1">
      <c r="A42" s="16" t="s">
        <v>339</v>
      </c>
      <c r="B42" s="16" t="s">
        <v>338</v>
      </c>
      <c r="C42" s="17">
        <v>0.21</v>
      </c>
      <c r="D42" s="17" t="s">
        <v>122</v>
      </c>
      <c r="E42" s="17" t="s">
        <v>122</v>
      </c>
    </row>
    <row r="43" spans="1:5" s="10" customFormat="1">
      <c r="A43" s="16" t="s">
        <v>340</v>
      </c>
      <c r="B43" s="16" t="s">
        <v>338</v>
      </c>
      <c r="C43" s="17">
        <v>0.12</v>
      </c>
      <c r="D43" s="17">
        <v>0.11</v>
      </c>
      <c r="E43" s="17">
        <v>0.10063784549964599</v>
      </c>
    </row>
    <row r="44" spans="1:5" s="10" customFormat="1">
      <c r="A44" s="16" t="s">
        <v>341</v>
      </c>
      <c r="B44" s="16" t="s">
        <v>338</v>
      </c>
      <c r="C44" s="17">
        <v>0.28000000000000003</v>
      </c>
      <c r="D44" s="17">
        <v>0.23</v>
      </c>
      <c r="E44" s="17">
        <v>0.25122830003275498</v>
      </c>
    </row>
    <row r="45" spans="1:5">
      <c r="A45" s="16" t="s">
        <v>342</v>
      </c>
      <c r="B45" s="16" t="s">
        <v>338</v>
      </c>
      <c r="C45" s="17">
        <v>0.12</v>
      </c>
      <c r="D45" s="17">
        <v>0.12</v>
      </c>
      <c r="E45" s="17">
        <v>7.5844716031631898E-2</v>
      </c>
    </row>
    <row r="46" spans="1:5">
      <c r="A46" s="16" t="s">
        <v>343</v>
      </c>
      <c r="B46" s="16" t="s">
        <v>338</v>
      </c>
      <c r="C46" s="17">
        <v>0.08</v>
      </c>
      <c r="D46" s="17">
        <v>0.09</v>
      </c>
      <c r="E46" s="17">
        <v>9.45326278659612E-2</v>
      </c>
    </row>
    <row r="47" spans="1:5">
      <c r="A47" s="16" t="s">
        <v>344</v>
      </c>
      <c r="B47" s="16" t="s">
        <v>345</v>
      </c>
      <c r="C47" s="17">
        <v>0.1</v>
      </c>
      <c r="D47" s="17">
        <v>0.11</v>
      </c>
      <c r="E47" s="17">
        <v>9.0452261306532694E-2</v>
      </c>
    </row>
    <row r="48" spans="1:5">
      <c r="A48" s="16" t="s">
        <v>346</v>
      </c>
      <c r="B48" s="16" t="s">
        <v>345</v>
      </c>
      <c r="C48" s="17">
        <v>0.2</v>
      </c>
      <c r="D48" s="17">
        <v>0.2</v>
      </c>
      <c r="E48" s="17">
        <v>0.141955835962145</v>
      </c>
    </row>
    <row r="49" spans="1:5">
      <c r="A49" s="16" t="s">
        <v>347</v>
      </c>
      <c r="B49" s="16" t="s">
        <v>345</v>
      </c>
      <c r="C49" s="17">
        <v>0.08</v>
      </c>
      <c r="D49" s="17">
        <v>0.09</v>
      </c>
      <c r="E49" s="17">
        <v>0.107354184277261</v>
      </c>
    </row>
    <row r="50" spans="1:5">
      <c r="A50" s="16" t="s">
        <v>284</v>
      </c>
      <c r="B50" s="16" t="s">
        <v>284</v>
      </c>
      <c r="C50" s="17">
        <v>0.2</v>
      </c>
      <c r="D50" s="17">
        <v>0.2</v>
      </c>
      <c r="E50" s="17">
        <v>0.182156931900081</v>
      </c>
    </row>
  </sheetData>
  <pageMargins left="0.75" right="0.75" top="1" bottom="1" header="0.5" footer="0.5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62"/>
  <sheetViews>
    <sheetView zoomScale="90" zoomScaleNormal="90" workbookViewId="0">
      <selection activeCell="C18" sqref="C18"/>
    </sheetView>
  </sheetViews>
  <sheetFormatPr defaultColWidth="9" defaultRowHeight="15"/>
  <cols>
    <col min="1" max="1" width="70.28515625" style="2" customWidth="1"/>
    <col min="2" max="2" width="49.28515625" style="2" customWidth="1"/>
    <col min="3" max="20" width="10.7109375" style="3" customWidth="1"/>
  </cols>
  <sheetData>
    <row r="1" spans="1:20" ht="30.95" customHeight="1">
      <c r="A1" s="41" t="s">
        <v>348</v>
      </c>
      <c r="B1" s="41" t="s">
        <v>175</v>
      </c>
      <c r="C1" s="40" t="s">
        <v>349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4.45" customHeight="1">
      <c r="A2" s="41"/>
      <c r="B2" s="41"/>
      <c r="C2" s="40" t="s">
        <v>350</v>
      </c>
      <c r="D2" s="40"/>
      <c r="E2" s="40"/>
      <c r="F2" s="40"/>
      <c r="G2" s="40"/>
      <c r="H2" s="40"/>
      <c r="I2" s="40" t="s">
        <v>351</v>
      </c>
      <c r="J2" s="40"/>
      <c r="K2" s="40"/>
      <c r="L2" s="40"/>
      <c r="M2" s="40"/>
      <c r="N2" s="40"/>
      <c r="O2" s="40" t="s">
        <v>352</v>
      </c>
      <c r="P2" s="40"/>
      <c r="Q2" s="40"/>
      <c r="R2" s="40"/>
      <c r="S2" s="40"/>
      <c r="T2" s="40"/>
    </row>
    <row r="3" spans="1:20" ht="14.45" customHeight="1">
      <c r="A3" s="41"/>
      <c r="B3" s="41"/>
      <c r="C3" s="40">
        <v>2009</v>
      </c>
      <c r="D3" s="40"/>
      <c r="E3" s="40">
        <v>2012</v>
      </c>
      <c r="F3" s="40"/>
      <c r="G3" s="40">
        <v>2015</v>
      </c>
      <c r="H3" s="40"/>
      <c r="I3" s="40">
        <v>2010</v>
      </c>
      <c r="J3" s="40"/>
      <c r="K3" s="40">
        <v>2013</v>
      </c>
      <c r="L3" s="40"/>
      <c r="M3" s="40">
        <v>2016</v>
      </c>
      <c r="N3" s="40"/>
      <c r="O3" s="40">
        <v>2011</v>
      </c>
      <c r="P3" s="40"/>
      <c r="Q3" s="40">
        <v>2014</v>
      </c>
      <c r="R3" s="40"/>
      <c r="S3" s="40">
        <v>2017</v>
      </c>
      <c r="T3" s="40"/>
    </row>
    <row r="4" spans="1:20">
      <c r="A4" s="41"/>
      <c r="B4" s="41"/>
      <c r="C4" s="4" t="s">
        <v>353</v>
      </c>
      <c r="D4" s="4" t="s">
        <v>354</v>
      </c>
      <c r="E4" s="4" t="s">
        <v>353</v>
      </c>
      <c r="F4" s="4" t="s">
        <v>354</v>
      </c>
      <c r="G4" s="4" t="s">
        <v>353</v>
      </c>
      <c r="H4" s="4" t="s">
        <v>354</v>
      </c>
      <c r="I4" s="4" t="s">
        <v>353</v>
      </c>
      <c r="J4" s="4" t="s">
        <v>354</v>
      </c>
      <c r="K4" s="4" t="s">
        <v>353</v>
      </c>
      <c r="L4" s="4" t="s">
        <v>354</v>
      </c>
      <c r="M4" s="4" t="s">
        <v>353</v>
      </c>
      <c r="N4" s="4" t="s">
        <v>354</v>
      </c>
      <c r="O4" s="4" t="s">
        <v>353</v>
      </c>
      <c r="P4" s="4" t="s">
        <v>354</v>
      </c>
      <c r="Q4" s="4" t="s">
        <v>353</v>
      </c>
      <c r="R4" s="4" t="s">
        <v>354</v>
      </c>
      <c r="S4" s="4" t="s">
        <v>353</v>
      </c>
      <c r="T4" s="4" t="s">
        <v>354</v>
      </c>
    </row>
    <row r="5" spans="1:20" s="1" customFormat="1" ht="20.100000000000001" customHeight="1">
      <c r="A5" s="5" t="s">
        <v>355</v>
      </c>
      <c r="B5" s="5" t="s">
        <v>121</v>
      </c>
      <c r="C5" s="6" t="s">
        <v>356</v>
      </c>
      <c r="D5" s="6" t="s">
        <v>122</v>
      </c>
      <c r="E5" s="6">
        <v>4</v>
      </c>
      <c r="F5" s="6">
        <v>4</v>
      </c>
      <c r="G5" s="6">
        <v>4</v>
      </c>
      <c r="H5" s="6">
        <v>4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s="1" customFormat="1" ht="20.100000000000001" customHeight="1">
      <c r="A6" s="7" t="s">
        <v>357</v>
      </c>
      <c r="B6" s="7" t="s">
        <v>121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>
        <v>2</v>
      </c>
      <c r="T6" s="8">
        <v>3</v>
      </c>
    </row>
    <row r="7" spans="1:20" s="1" customFormat="1" ht="20.100000000000001" customHeight="1">
      <c r="A7" s="5" t="s">
        <v>358</v>
      </c>
      <c r="B7" s="5" t="s">
        <v>121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>
        <v>2</v>
      </c>
      <c r="T7" s="6">
        <v>3</v>
      </c>
    </row>
    <row r="8" spans="1:20" s="1" customFormat="1" ht="20.100000000000001" customHeight="1">
      <c r="A8" s="7" t="s">
        <v>264</v>
      </c>
      <c r="B8" s="7" t="s">
        <v>121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>
        <v>4</v>
      </c>
      <c r="R8" s="8">
        <v>4</v>
      </c>
      <c r="S8" s="8">
        <v>3</v>
      </c>
      <c r="T8" s="8">
        <v>3</v>
      </c>
    </row>
    <row r="9" spans="1:20" s="1" customFormat="1" ht="20.100000000000001" customHeight="1">
      <c r="A9" s="5" t="s">
        <v>183</v>
      </c>
      <c r="B9" s="5" t="s">
        <v>184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 t="s">
        <v>122</v>
      </c>
      <c r="P9" s="6" t="s">
        <v>122</v>
      </c>
      <c r="Q9" s="6">
        <v>5</v>
      </c>
      <c r="R9" s="6">
        <v>5</v>
      </c>
      <c r="S9" s="6">
        <v>5</v>
      </c>
      <c r="T9" s="6">
        <v>4</v>
      </c>
    </row>
    <row r="10" spans="1:20" ht="20.100000000000001" customHeight="1">
      <c r="A10" s="7" t="s">
        <v>186</v>
      </c>
      <c r="B10" s="7" t="s">
        <v>184</v>
      </c>
      <c r="C10" s="8"/>
      <c r="D10" s="8"/>
      <c r="E10" s="8"/>
      <c r="F10" s="8"/>
      <c r="G10" s="8"/>
      <c r="H10" s="8"/>
      <c r="I10" s="8" t="s">
        <v>359</v>
      </c>
      <c r="J10" s="8" t="s">
        <v>122</v>
      </c>
      <c r="K10" s="8">
        <v>5</v>
      </c>
      <c r="L10" s="8" t="s">
        <v>359</v>
      </c>
      <c r="M10" s="8">
        <v>4</v>
      </c>
      <c r="N10" s="8">
        <v>4</v>
      </c>
      <c r="O10" s="8"/>
      <c r="P10" s="8"/>
      <c r="Q10" s="8"/>
      <c r="R10" s="8"/>
      <c r="S10" s="8"/>
      <c r="T10" s="8"/>
    </row>
    <row r="11" spans="1:20" ht="20.100000000000001" customHeight="1">
      <c r="A11" s="5" t="s">
        <v>188</v>
      </c>
      <c r="B11" s="5" t="s">
        <v>124</v>
      </c>
      <c r="C11" s="6">
        <v>4</v>
      </c>
      <c r="D11" s="6">
        <v>4</v>
      </c>
      <c r="E11" s="6">
        <v>5</v>
      </c>
      <c r="F11" s="6">
        <v>4</v>
      </c>
      <c r="G11" s="6">
        <v>5</v>
      </c>
      <c r="H11" s="6">
        <v>4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20.100000000000001" customHeight="1">
      <c r="A12" s="7" t="s">
        <v>190</v>
      </c>
      <c r="B12" s="7" t="s">
        <v>124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20.100000000000001" customHeight="1">
      <c r="A13" s="5" t="s">
        <v>192</v>
      </c>
      <c r="B13" s="5" t="s">
        <v>124</v>
      </c>
      <c r="C13" s="6">
        <v>4</v>
      </c>
      <c r="D13" s="6">
        <v>4</v>
      </c>
      <c r="E13" s="6">
        <v>4</v>
      </c>
      <c r="F13" s="6">
        <v>4</v>
      </c>
      <c r="G13" s="6">
        <v>4</v>
      </c>
      <c r="H13" s="6">
        <v>3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20.100000000000001" customHeight="1">
      <c r="A14" s="7" t="s">
        <v>194</v>
      </c>
      <c r="B14" s="7" t="s">
        <v>195</v>
      </c>
      <c r="C14" s="8"/>
      <c r="D14" s="8"/>
      <c r="E14" s="8"/>
      <c r="F14" s="8"/>
      <c r="G14" s="8"/>
      <c r="H14" s="8"/>
      <c r="I14" s="8">
        <v>5</v>
      </c>
      <c r="J14" s="8">
        <v>4</v>
      </c>
      <c r="K14" s="8">
        <v>5</v>
      </c>
      <c r="L14" s="8">
        <v>4</v>
      </c>
      <c r="M14" s="8">
        <v>4</v>
      </c>
      <c r="N14" s="8">
        <v>4</v>
      </c>
      <c r="O14" s="8"/>
      <c r="P14" s="8"/>
      <c r="Q14" s="8"/>
      <c r="R14" s="8"/>
      <c r="S14" s="8"/>
      <c r="T14" s="8"/>
    </row>
    <row r="15" spans="1:20" ht="20.100000000000001" customHeight="1">
      <c r="A15" s="5" t="s">
        <v>197</v>
      </c>
      <c r="B15" s="5" t="s">
        <v>130</v>
      </c>
      <c r="C15" s="6"/>
      <c r="D15" s="6"/>
      <c r="E15" s="6"/>
      <c r="F15" s="6"/>
      <c r="G15" s="6"/>
      <c r="H15" s="6"/>
      <c r="I15" s="6" t="s">
        <v>359</v>
      </c>
      <c r="J15" s="6" t="s">
        <v>122</v>
      </c>
      <c r="K15" s="6">
        <v>4</v>
      </c>
      <c r="L15" s="6">
        <v>3</v>
      </c>
      <c r="M15" s="6">
        <v>4</v>
      </c>
      <c r="N15" s="6">
        <v>4</v>
      </c>
      <c r="O15" s="6"/>
      <c r="P15" s="6"/>
      <c r="Q15" s="6"/>
      <c r="R15" s="6"/>
      <c r="S15" s="6"/>
      <c r="T15" s="6"/>
    </row>
    <row r="16" spans="1:20" ht="20.100000000000001" customHeight="1">
      <c r="A16" s="7" t="s">
        <v>199</v>
      </c>
      <c r="B16" s="7" t="s">
        <v>131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 t="s">
        <v>122</v>
      </c>
      <c r="P16" s="8" t="s">
        <v>122</v>
      </c>
      <c r="Q16" s="8">
        <v>4</v>
      </c>
      <c r="R16" s="8">
        <v>4</v>
      </c>
      <c r="S16" s="8">
        <v>4</v>
      </c>
      <c r="T16" s="8">
        <v>4</v>
      </c>
    </row>
    <row r="17" spans="1:20" ht="20.100000000000001" customHeight="1">
      <c r="A17" s="5" t="s">
        <v>201</v>
      </c>
      <c r="B17" s="5" t="s">
        <v>131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v>4</v>
      </c>
      <c r="P17" s="6">
        <v>4</v>
      </c>
      <c r="Q17" s="6">
        <v>4</v>
      </c>
      <c r="R17" s="6">
        <v>4</v>
      </c>
      <c r="S17" s="6">
        <v>5</v>
      </c>
      <c r="T17" s="6">
        <v>4</v>
      </c>
    </row>
    <row r="18" spans="1:20" ht="20.100000000000001" customHeight="1">
      <c r="A18" s="7" t="s">
        <v>203</v>
      </c>
      <c r="B18" s="7" t="s">
        <v>131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>
        <v>3</v>
      </c>
      <c r="P18" s="8">
        <v>3</v>
      </c>
      <c r="Q18" s="8">
        <v>4</v>
      </c>
      <c r="R18" s="8">
        <v>3</v>
      </c>
      <c r="S18" s="8">
        <v>4</v>
      </c>
      <c r="T18" s="8">
        <v>4</v>
      </c>
    </row>
    <row r="19" spans="1:20" ht="20.100000000000001" customHeight="1">
      <c r="A19" s="5" t="s">
        <v>360</v>
      </c>
      <c r="B19" s="5" t="s">
        <v>131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>
        <v>3</v>
      </c>
      <c r="P19" s="6">
        <v>3</v>
      </c>
      <c r="Q19" s="6">
        <v>4</v>
      </c>
      <c r="R19" s="6">
        <v>4</v>
      </c>
      <c r="S19" s="6">
        <v>3</v>
      </c>
      <c r="T19" s="6">
        <v>4</v>
      </c>
    </row>
    <row r="20" spans="1:20" ht="20.100000000000001" customHeight="1">
      <c r="A20" s="7" t="s">
        <v>207</v>
      </c>
      <c r="B20" s="7" t="s">
        <v>131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 t="s">
        <v>122</v>
      </c>
      <c r="P20" s="8" t="s">
        <v>122</v>
      </c>
      <c r="Q20" s="8" t="s">
        <v>122</v>
      </c>
      <c r="R20" s="8" t="s">
        <v>122</v>
      </c>
      <c r="S20" s="8">
        <v>4</v>
      </c>
      <c r="T20" s="8">
        <v>4</v>
      </c>
    </row>
    <row r="21" spans="1:20" ht="20.100000000000001" customHeight="1">
      <c r="A21" s="5" t="s">
        <v>361</v>
      </c>
      <c r="B21" s="5" t="s">
        <v>131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v>4</v>
      </c>
      <c r="P21" s="6">
        <v>4</v>
      </c>
      <c r="Q21" s="6">
        <v>5</v>
      </c>
      <c r="R21" s="6">
        <v>4</v>
      </c>
      <c r="S21" s="6">
        <v>4</v>
      </c>
      <c r="T21" s="6">
        <v>4</v>
      </c>
    </row>
    <row r="22" spans="1:20" ht="20.100000000000001" customHeight="1">
      <c r="A22" s="7" t="s">
        <v>211</v>
      </c>
      <c r="B22" s="7" t="s">
        <v>131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20.100000000000001" customHeight="1">
      <c r="A23" s="5" t="s">
        <v>213</v>
      </c>
      <c r="B23" s="5" t="s">
        <v>131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 t="s">
        <v>122</v>
      </c>
      <c r="P23" s="6" t="s">
        <v>122</v>
      </c>
      <c r="Q23" s="6">
        <v>4</v>
      </c>
      <c r="R23" s="6">
        <v>3</v>
      </c>
      <c r="S23" s="6">
        <v>4</v>
      </c>
      <c r="T23" s="6">
        <v>3</v>
      </c>
    </row>
    <row r="24" spans="1:20" ht="20.100000000000001" customHeight="1">
      <c r="A24" s="7" t="s">
        <v>215</v>
      </c>
      <c r="B24" s="7" t="s">
        <v>131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>
        <v>5</v>
      </c>
      <c r="P24" s="8">
        <v>4</v>
      </c>
      <c r="Q24" s="8">
        <v>4</v>
      </c>
      <c r="R24" s="8">
        <v>3</v>
      </c>
      <c r="S24" s="8">
        <v>3</v>
      </c>
      <c r="T24" s="8">
        <v>4</v>
      </c>
    </row>
    <row r="25" spans="1:20" ht="20.100000000000001" customHeight="1">
      <c r="A25" s="5" t="s">
        <v>217</v>
      </c>
      <c r="B25" s="5" t="s">
        <v>131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20.100000000000001" customHeight="1">
      <c r="A26" s="7" t="s">
        <v>219</v>
      </c>
      <c r="B26" s="7" t="s">
        <v>220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20.100000000000001" customHeight="1">
      <c r="A27" s="5" t="s">
        <v>222</v>
      </c>
      <c r="B27" s="5" t="s">
        <v>220</v>
      </c>
      <c r="C27" s="6"/>
      <c r="D27" s="6"/>
      <c r="E27" s="6"/>
      <c r="F27" s="6"/>
      <c r="G27" s="6"/>
      <c r="H27" s="6"/>
      <c r="I27" s="6">
        <v>3</v>
      </c>
      <c r="J27" s="6">
        <v>3</v>
      </c>
      <c r="K27" s="6">
        <v>4</v>
      </c>
      <c r="L27" s="6">
        <v>4</v>
      </c>
      <c r="M27" s="6">
        <v>4</v>
      </c>
      <c r="N27" s="6">
        <v>4</v>
      </c>
      <c r="O27" s="6"/>
      <c r="P27" s="6"/>
      <c r="Q27" s="6"/>
      <c r="R27" s="6"/>
      <c r="S27" s="6"/>
      <c r="T27" s="6"/>
    </row>
    <row r="28" spans="1:20" ht="20.100000000000001" customHeight="1">
      <c r="A28" s="7" t="s">
        <v>224</v>
      </c>
      <c r="B28" s="7" t="s">
        <v>225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 t="s">
        <v>122</v>
      </c>
      <c r="P28" s="8" t="s">
        <v>122</v>
      </c>
      <c r="Q28" s="8">
        <v>4</v>
      </c>
      <c r="R28" s="8">
        <v>3</v>
      </c>
      <c r="S28" s="8">
        <v>4</v>
      </c>
      <c r="T28" s="8">
        <v>3</v>
      </c>
    </row>
    <row r="29" spans="1:20" ht="20.100000000000001" customHeight="1">
      <c r="A29" s="5" t="s">
        <v>362</v>
      </c>
      <c r="B29" s="5" t="s">
        <v>225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v>4</v>
      </c>
      <c r="P29" s="6">
        <v>4</v>
      </c>
      <c r="Q29" s="6">
        <v>3</v>
      </c>
      <c r="R29" s="6">
        <v>3</v>
      </c>
      <c r="S29" s="6">
        <v>4</v>
      </c>
      <c r="T29" s="6">
        <v>3</v>
      </c>
    </row>
    <row r="30" spans="1:20" ht="20.100000000000001" customHeight="1">
      <c r="A30" s="7" t="s">
        <v>229</v>
      </c>
      <c r="B30" s="7" t="s">
        <v>225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122</v>
      </c>
      <c r="P30" s="8" t="s">
        <v>122</v>
      </c>
      <c r="Q30" s="8">
        <v>4</v>
      </c>
      <c r="R30" s="8">
        <v>4</v>
      </c>
      <c r="S30" s="8">
        <v>4</v>
      </c>
      <c r="T30" s="8">
        <v>3</v>
      </c>
    </row>
    <row r="31" spans="1:20" ht="20.100000000000001" customHeight="1">
      <c r="A31" s="5" t="s">
        <v>231</v>
      </c>
      <c r="B31" s="5" t="s">
        <v>225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v>5</v>
      </c>
      <c r="P31" s="6">
        <v>4</v>
      </c>
      <c r="Q31" s="6">
        <v>4</v>
      </c>
      <c r="R31" s="6">
        <v>3</v>
      </c>
      <c r="S31" s="6">
        <v>5</v>
      </c>
      <c r="T31" s="6">
        <v>4</v>
      </c>
    </row>
    <row r="32" spans="1:20" ht="20.100000000000001" customHeight="1">
      <c r="A32" s="7" t="s">
        <v>233</v>
      </c>
      <c r="B32" s="7" t="s">
        <v>234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>
        <v>3</v>
      </c>
      <c r="P32" s="8">
        <v>3</v>
      </c>
      <c r="Q32" s="8">
        <v>5</v>
      </c>
      <c r="R32" s="8">
        <v>4</v>
      </c>
      <c r="S32" s="8">
        <v>5</v>
      </c>
      <c r="T32" s="8">
        <v>4</v>
      </c>
    </row>
    <row r="33" spans="1:20" ht="20.100000000000001" customHeight="1">
      <c r="A33" s="5" t="s">
        <v>238</v>
      </c>
      <c r="B33" s="5" t="s">
        <v>234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v>5</v>
      </c>
      <c r="P33" s="6">
        <v>4</v>
      </c>
      <c r="Q33" s="6">
        <v>4</v>
      </c>
      <c r="R33" s="6">
        <v>3</v>
      </c>
      <c r="S33" s="6">
        <v>5</v>
      </c>
      <c r="T33" s="6">
        <v>4</v>
      </c>
    </row>
    <row r="34" spans="1:20" ht="20.100000000000001" customHeight="1">
      <c r="A34" s="7" t="s">
        <v>363</v>
      </c>
      <c r="B34" s="7" t="s">
        <v>234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>
        <v>5</v>
      </c>
      <c r="P34" s="8">
        <v>4</v>
      </c>
      <c r="Q34" s="8">
        <v>4</v>
      </c>
      <c r="R34" s="8">
        <v>4</v>
      </c>
      <c r="S34" s="8">
        <v>4</v>
      </c>
      <c r="T34" s="8">
        <v>4</v>
      </c>
    </row>
    <row r="35" spans="1:20" ht="20.100000000000001" customHeight="1">
      <c r="A35" s="5" t="s">
        <v>240</v>
      </c>
      <c r="B35" s="5" t="s">
        <v>234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20.100000000000001" customHeight="1">
      <c r="A36" s="7" t="s">
        <v>364</v>
      </c>
      <c r="B36" s="7" t="s">
        <v>234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>
        <v>3</v>
      </c>
      <c r="P36" s="8">
        <v>4</v>
      </c>
      <c r="Q36" s="8">
        <v>2</v>
      </c>
      <c r="R36" s="8">
        <v>2</v>
      </c>
      <c r="S36" s="8">
        <v>2</v>
      </c>
      <c r="T36" s="8">
        <v>4</v>
      </c>
    </row>
    <row r="37" spans="1:20" ht="20.100000000000001" customHeight="1">
      <c r="A37" s="5" t="s">
        <v>365</v>
      </c>
      <c r="B37" s="5" t="s">
        <v>234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 t="s">
        <v>122</v>
      </c>
      <c r="P37" s="6" t="s">
        <v>122</v>
      </c>
      <c r="Q37" s="6" t="s">
        <v>122</v>
      </c>
      <c r="R37" s="6" t="s">
        <v>122</v>
      </c>
      <c r="S37" s="6">
        <v>3</v>
      </c>
      <c r="T37" s="6">
        <v>3</v>
      </c>
    </row>
    <row r="38" spans="1:20" ht="20.100000000000001" customHeight="1">
      <c r="A38" s="7" t="s">
        <v>366</v>
      </c>
      <c r="B38" s="7" t="s">
        <v>234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 t="s">
        <v>122</v>
      </c>
      <c r="P38" s="8" t="s">
        <v>122</v>
      </c>
      <c r="Q38" s="8">
        <v>2</v>
      </c>
      <c r="R38" s="8">
        <v>3</v>
      </c>
      <c r="S38" s="8">
        <v>5</v>
      </c>
      <c r="T38" s="8">
        <v>5</v>
      </c>
    </row>
    <row r="39" spans="1:20" ht="20.100000000000001" customHeight="1">
      <c r="A39" s="5" t="s">
        <v>367</v>
      </c>
      <c r="B39" s="5" t="s">
        <v>234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>
        <v>3</v>
      </c>
      <c r="P39" s="6">
        <v>4</v>
      </c>
      <c r="Q39" s="6">
        <v>3</v>
      </c>
      <c r="R39" s="6">
        <v>3</v>
      </c>
      <c r="S39" s="6">
        <v>5</v>
      </c>
      <c r="T39" s="6">
        <v>5</v>
      </c>
    </row>
    <row r="40" spans="1:20" ht="20.100000000000001" customHeight="1">
      <c r="A40" s="7" t="s">
        <v>368</v>
      </c>
      <c r="B40" s="7" t="s">
        <v>234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>
        <v>5</v>
      </c>
      <c r="P40" s="8">
        <v>4</v>
      </c>
      <c r="Q40" s="8">
        <v>4</v>
      </c>
      <c r="R40" s="8">
        <v>4</v>
      </c>
      <c r="S40" s="8">
        <v>4</v>
      </c>
      <c r="T40" s="8">
        <v>4</v>
      </c>
    </row>
    <row r="41" spans="1:20" ht="20.100000000000001" customHeight="1">
      <c r="A41" s="5" t="s">
        <v>252</v>
      </c>
      <c r="B41" s="5" t="s">
        <v>234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>
        <v>4</v>
      </c>
      <c r="P41" s="6">
        <v>4</v>
      </c>
      <c r="Q41" s="6">
        <v>4</v>
      </c>
      <c r="R41" s="6">
        <v>4</v>
      </c>
      <c r="S41" s="6">
        <v>3</v>
      </c>
      <c r="T41" s="6">
        <v>3</v>
      </c>
    </row>
    <row r="42" spans="1:20" ht="20.100000000000001" customHeight="1">
      <c r="A42" s="7" t="s">
        <v>369</v>
      </c>
      <c r="B42" s="7" t="s">
        <v>255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>
        <v>5</v>
      </c>
      <c r="P42" s="8" t="s">
        <v>359</v>
      </c>
      <c r="Q42" s="8">
        <v>5</v>
      </c>
      <c r="R42" s="8">
        <v>4</v>
      </c>
      <c r="S42" s="8">
        <v>5</v>
      </c>
      <c r="T42" s="8">
        <v>5</v>
      </c>
    </row>
    <row r="43" spans="1:20" ht="20.100000000000001" customHeight="1">
      <c r="A43" s="5" t="s">
        <v>370</v>
      </c>
      <c r="B43" s="5" t="s">
        <v>255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>
        <v>5</v>
      </c>
      <c r="P43" s="6">
        <v>4</v>
      </c>
      <c r="Q43" s="6">
        <v>5</v>
      </c>
      <c r="R43" s="6">
        <v>4</v>
      </c>
      <c r="S43" s="6">
        <v>4</v>
      </c>
      <c r="T43" s="6">
        <v>4</v>
      </c>
    </row>
    <row r="44" spans="1:20" ht="20.100000000000001" customHeight="1">
      <c r="A44" s="7" t="s">
        <v>371</v>
      </c>
      <c r="B44" s="7" t="s">
        <v>255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>
        <v>5</v>
      </c>
      <c r="P44" s="8" t="s">
        <v>359</v>
      </c>
      <c r="Q44" s="8">
        <v>4</v>
      </c>
      <c r="R44" s="8">
        <v>5</v>
      </c>
      <c r="S44" s="8">
        <v>4</v>
      </c>
      <c r="T44" s="8">
        <v>4</v>
      </c>
    </row>
    <row r="45" spans="1:20" ht="20.100000000000001" customHeight="1">
      <c r="A45" s="5" t="s">
        <v>372</v>
      </c>
      <c r="B45" s="5" t="s">
        <v>255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>
        <v>4</v>
      </c>
      <c r="P45" s="6">
        <v>3</v>
      </c>
      <c r="Q45" s="6">
        <v>3</v>
      </c>
      <c r="R45" s="6">
        <v>3</v>
      </c>
      <c r="S45" s="6">
        <v>4</v>
      </c>
      <c r="T45" s="6">
        <v>3</v>
      </c>
    </row>
    <row r="46" spans="1:20" ht="20.100000000000001" customHeight="1">
      <c r="A46" s="7" t="s">
        <v>156</v>
      </c>
      <c r="B46" s="7" t="s">
        <v>255</v>
      </c>
      <c r="C46" s="8" t="s">
        <v>122</v>
      </c>
      <c r="D46" s="8" t="s">
        <v>122</v>
      </c>
      <c r="E46" s="8" t="s">
        <v>122</v>
      </c>
      <c r="F46" s="8" t="s">
        <v>122</v>
      </c>
      <c r="G46" s="8" t="s">
        <v>122</v>
      </c>
      <c r="H46" s="8" t="s">
        <v>122</v>
      </c>
      <c r="I46" s="8" t="s">
        <v>122</v>
      </c>
      <c r="J46" s="8" t="s">
        <v>122</v>
      </c>
      <c r="K46" s="8" t="s">
        <v>122</v>
      </c>
      <c r="L46" s="8" t="s">
        <v>122</v>
      </c>
      <c r="M46" s="8" t="s">
        <v>122</v>
      </c>
      <c r="N46" s="8" t="s">
        <v>122</v>
      </c>
      <c r="O46" s="8" t="s">
        <v>122</v>
      </c>
      <c r="P46" s="8" t="s">
        <v>122</v>
      </c>
      <c r="Q46" s="8" t="s">
        <v>122</v>
      </c>
      <c r="R46" s="8" t="s">
        <v>122</v>
      </c>
      <c r="S46" s="8" t="s">
        <v>122</v>
      </c>
      <c r="T46" s="8" t="s">
        <v>122</v>
      </c>
    </row>
    <row r="47" spans="1:20" ht="20.100000000000001" customHeight="1">
      <c r="A47" s="5" t="s">
        <v>158</v>
      </c>
      <c r="B47" s="5" t="s">
        <v>255</v>
      </c>
      <c r="C47" s="6" t="s">
        <v>122</v>
      </c>
      <c r="D47" s="6" t="s">
        <v>122</v>
      </c>
      <c r="E47" s="6" t="s">
        <v>122</v>
      </c>
      <c r="F47" s="6" t="s">
        <v>122</v>
      </c>
      <c r="G47" s="6" t="s">
        <v>122</v>
      </c>
      <c r="H47" s="6" t="s">
        <v>122</v>
      </c>
      <c r="I47" s="6" t="s">
        <v>122</v>
      </c>
      <c r="J47" s="6" t="s">
        <v>122</v>
      </c>
      <c r="K47" s="6" t="s">
        <v>122</v>
      </c>
      <c r="L47" s="6" t="s">
        <v>122</v>
      </c>
      <c r="M47" s="6" t="s">
        <v>122</v>
      </c>
      <c r="N47" s="6" t="s">
        <v>122</v>
      </c>
      <c r="O47" s="6" t="s">
        <v>122</v>
      </c>
      <c r="P47" s="6" t="s">
        <v>122</v>
      </c>
      <c r="Q47" s="6" t="s">
        <v>122</v>
      </c>
      <c r="R47" s="6" t="s">
        <v>122</v>
      </c>
      <c r="S47" s="6" t="s">
        <v>122</v>
      </c>
      <c r="T47" s="6" t="s">
        <v>122</v>
      </c>
    </row>
    <row r="48" spans="1:20" ht="20.100000000000001" customHeight="1">
      <c r="A48" s="7" t="s">
        <v>159</v>
      </c>
      <c r="B48" s="7" t="s">
        <v>255</v>
      </c>
      <c r="C48" s="8" t="s">
        <v>122</v>
      </c>
      <c r="D48" s="8" t="s">
        <v>122</v>
      </c>
      <c r="E48" s="8" t="s">
        <v>122</v>
      </c>
      <c r="F48" s="8" t="s">
        <v>122</v>
      </c>
      <c r="G48" s="8" t="s">
        <v>122</v>
      </c>
      <c r="H48" s="8" t="s">
        <v>122</v>
      </c>
      <c r="I48" s="8" t="s">
        <v>122</v>
      </c>
      <c r="J48" s="8" t="s">
        <v>122</v>
      </c>
      <c r="K48" s="8" t="s">
        <v>122</v>
      </c>
      <c r="L48" s="8" t="s">
        <v>122</v>
      </c>
      <c r="M48" s="8" t="s">
        <v>122</v>
      </c>
      <c r="N48" s="8" t="s">
        <v>122</v>
      </c>
      <c r="O48" s="8" t="s">
        <v>122</v>
      </c>
      <c r="P48" s="8" t="s">
        <v>122</v>
      </c>
      <c r="Q48" s="8" t="s">
        <v>122</v>
      </c>
      <c r="R48" s="8" t="s">
        <v>122</v>
      </c>
      <c r="S48" s="8" t="s">
        <v>122</v>
      </c>
      <c r="T48" s="8" t="s">
        <v>122</v>
      </c>
    </row>
    <row r="49" spans="1:20" ht="20.100000000000001" customHeight="1">
      <c r="A49" s="5" t="s">
        <v>160</v>
      </c>
      <c r="B49" s="5" t="s">
        <v>255</v>
      </c>
      <c r="C49" s="6" t="s">
        <v>122</v>
      </c>
      <c r="D49" s="6" t="s">
        <v>122</v>
      </c>
      <c r="E49" s="6" t="s">
        <v>122</v>
      </c>
      <c r="F49" s="6" t="s">
        <v>122</v>
      </c>
      <c r="G49" s="6" t="s">
        <v>122</v>
      </c>
      <c r="H49" s="6" t="s">
        <v>122</v>
      </c>
      <c r="I49" s="6" t="s">
        <v>122</v>
      </c>
      <c r="J49" s="6" t="s">
        <v>122</v>
      </c>
      <c r="K49" s="6" t="s">
        <v>122</v>
      </c>
      <c r="L49" s="6" t="s">
        <v>122</v>
      </c>
      <c r="M49" s="6" t="s">
        <v>122</v>
      </c>
      <c r="N49" s="6" t="s">
        <v>122</v>
      </c>
      <c r="O49" s="6" t="s">
        <v>122</v>
      </c>
      <c r="P49" s="6" t="s">
        <v>122</v>
      </c>
      <c r="Q49" s="6" t="s">
        <v>122</v>
      </c>
      <c r="R49" s="6" t="s">
        <v>122</v>
      </c>
      <c r="S49" s="6" t="s">
        <v>122</v>
      </c>
      <c r="T49" s="6" t="s">
        <v>122</v>
      </c>
    </row>
    <row r="50" spans="1:20" ht="20.100000000000001" customHeight="1">
      <c r="A50" s="7" t="s">
        <v>264</v>
      </c>
      <c r="B50" s="7" t="s">
        <v>255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>
        <v>3</v>
      </c>
      <c r="P50" s="8" t="s">
        <v>359</v>
      </c>
      <c r="Q50" s="8">
        <v>5</v>
      </c>
      <c r="R50" s="8">
        <v>4</v>
      </c>
      <c r="S50" s="8">
        <v>4</v>
      </c>
      <c r="T50" s="8">
        <v>4</v>
      </c>
    </row>
    <row r="51" spans="1:20" ht="20.100000000000001" customHeight="1">
      <c r="A51" s="5" t="s">
        <v>266</v>
      </c>
      <c r="B51" s="5" t="s">
        <v>267</v>
      </c>
      <c r="C51" s="6" t="s">
        <v>359</v>
      </c>
      <c r="D51" s="6" t="s">
        <v>122</v>
      </c>
      <c r="E51" s="6">
        <v>4</v>
      </c>
      <c r="F51" s="6">
        <v>4</v>
      </c>
      <c r="G51" s="6">
        <v>4</v>
      </c>
      <c r="H51" s="6">
        <v>4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20.100000000000001" customHeight="1">
      <c r="A52" s="7" t="s">
        <v>269</v>
      </c>
      <c r="B52" s="7" t="s">
        <v>267</v>
      </c>
      <c r="C52" s="8" t="s">
        <v>122</v>
      </c>
      <c r="D52" s="8" t="s">
        <v>122</v>
      </c>
      <c r="E52" s="8">
        <v>4</v>
      </c>
      <c r="F52" s="8">
        <v>4</v>
      </c>
      <c r="G52" s="8">
        <v>3</v>
      </c>
      <c r="H52" s="8">
        <v>3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20.100000000000001" customHeight="1">
      <c r="A53" s="5" t="s">
        <v>271</v>
      </c>
      <c r="B53" s="5" t="s">
        <v>267</v>
      </c>
      <c r="C53" s="6" t="s">
        <v>359</v>
      </c>
      <c r="D53" s="6" t="s">
        <v>122</v>
      </c>
      <c r="E53" s="6">
        <v>5</v>
      </c>
      <c r="F53" s="6" t="s">
        <v>122</v>
      </c>
      <c r="G53" s="6">
        <v>4</v>
      </c>
      <c r="H53" s="6">
        <v>4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20.100000000000001" customHeight="1">
      <c r="A54" s="7" t="s">
        <v>373</v>
      </c>
      <c r="B54" s="7" t="s">
        <v>267</v>
      </c>
      <c r="C54" s="8" t="s">
        <v>359</v>
      </c>
      <c r="D54" s="8" t="s">
        <v>122</v>
      </c>
      <c r="E54" s="8">
        <v>4</v>
      </c>
      <c r="F54" s="8">
        <v>4</v>
      </c>
      <c r="G54" s="8">
        <v>4</v>
      </c>
      <c r="H54" s="8">
        <v>3</v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20.100000000000001" customHeight="1">
      <c r="A55" s="5" t="s">
        <v>275</v>
      </c>
      <c r="B55" s="5" t="s">
        <v>170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20.100000000000001" customHeight="1">
      <c r="A56" s="7" t="s">
        <v>374</v>
      </c>
      <c r="B56" s="7" t="s">
        <v>170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20.100000000000001" customHeight="1">
      <c r="A57" s="5" t="s">
        <v>375</v>
      </c>
      <c r="B57" s="5" t="s">
        <v>170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>
        <v>4</v>
      </c>
      <c r="P57" s="6">
        <v>4</v>
      </c>
      <c r="Q57" s="6">
        <v>4</v>
      </c>
      <c r="R57" s="6">
        <v>4</v>
      </c>
      <c r="S57" s="6">
        <v>4</v>
      </c>
      <c r="T57" s="6">
        <v>4</v>
      </c>
    </row>
    <row r="58" spans="1:20" ht="20.100000000000001" customHeight="1">
      <c r="A58" s="7" t="s">
        <v>376</v>
      </c>
      <c r="B58" s="7" t="s">
        <v>170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>
        <v>1</v>
      </c>
      <c r="P58" s="8" t="s">
        <v>359</v>
      </c>
      <c r="Q58" s="8">
        <v>3</v>
      </c>
      <c r="R58" s="8">
        <v>4</v>
      </c>
      <c r="S58" s="8">
        <v>4</v>
      </c>
      <c r="T58" s="8">
        <v>4</v>
      </c>
    </row>
    <row r="59" spans="1:20" ht="20.100000000000001" customHeight="1">
      <c r="A59" s="5" t="s">
        <v>283</v>
      </c>
      <c r="B59" s="5" t="s">
        <v>170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20.100000000000001" customHeight="1">
      <c r="A60" s="7" t="s">
        <v>377</v>
      </c>
      <c r="B60" s="7" t="s">
        <v>184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20.100000000000001" customHeight="1">
      <c r="A61" s="5" t="s">
        <v>183</v>
      </c>
      <c r="B61" s="5" t="s">
        <v>184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20.100000000000001" customHeight="1">
      <c r="A62" s="7" t="s">
        <v>284</v>
      </c>
      <c r="B62" s="7" t="s">
        <v>284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</sheetData>
  <mergeCells count="15">
    <mergeCell ref="A1:A4"/>
    <mergeCell ref="B1:B4"/>
    <mergeCell ref="C1:T1"/>
    <mergeCell ref="C2:H2"/>
    <mergeCell ref="I2:N2"/>
    <mergeCell ref="O2:T2"/>
    <mergeCell ref="C3:D3"/>
    <mergeCell ref="E3:F3"/>
    <mergeCell ref="G3:H3"/>
    <mergeCell ref="I3:J3"/>
    <mergeCell ref="K3:L3"/>
    <mergeCell ref="M3:N3"/>
    <mergeCell ref="O3:P3"/>
    <mergeCell ref="Q3:R3"/>
    <mergeCell ref="S3:T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Graduação </vt:lpstr>
      <vt:lpstr>Processos </vt:lpstr>
      <vt:lpstr>Inclusão e Acessibilidade </vt:lpstr>
      <vt:lpstr>Graduação em Números</vt:lpstr>
      <vt:lpstr>Indicadores Semestrais</vt:lpstr>
      <vt:lpstr>Indicadores - Tx de Eva. Suc.</vt:lpstr>
      <vt:lpstr>Indicadores - Vagas Residuais</vt:lpstr>
      <vt:lpstr>Indicadores - Tx de Reprovação</vt:lpstr>
      <vt:lpstr>Indicador Enade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Geisa Sousa</dc:creator>
  <cp:lastModifiedBy>Geisa Sousa</cp:lastModifiedBy>
  <dcterms:created xsi:type="dcterms:W3CDTF">2020-02-03T18:40:00Z</dcterms:created>
  <dcterms:modified xsi:type="dcterms:W3CDTF">2020-08-17T19:51:22Z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1046-11.2.0.9327</vt:lpwstr>
  </property>
</Properties>
</file>